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05" windowHeight="4335" activeTab="0"/>
  </bookViews>
  <sheets>
    <sheet name="COGEIDE" sheetId="1" r:id="rId1"/>
  </sheets>
  <externalReferences>
    <externalReference r:id="rId4"/>
  </externalReferences>
  <definedNames>
    <definedName name="_xlnm._FilterDatabase" localSheetId="0" hidden="1">'COGEIDE'!$A$21:$Q$144</definedName>
    <definedName name="_xlnm.Print_Area" localSheetId="0">'COGEIDE'!$A$1:$Q$144</definedName>
    <definedName name="Tensione">'[1]Elenchi'!$I$2:$I$4</definedName>
  </definedNames>
  <calcPr fullCalcOnLoad="1"/>
</workbook>
</file>

<file path=xl/sharedStrings.xml><?xml version="1.0" encoding="utf-8"?>
<sst xmlns="http://schemas.openxmlformats.org/spreadsheetml/2006/main" count="1245" uniqueCount="286">
  <si>
    <t>NR.</t>
  </si>
  <si>
    <t>INDIRIZZO</t>
  </si>
  <si>
    <t>CAP</t>
  </si>
  <si>
    <t>CITTÁ</t>
  </si>
  <si>
    <t>PROVINCIA</t>
  </si>
  <si>
    <t>POD</t>
  </si>
  <si>
    <t>POTENZA DISPONIBILE</t>
  </si>
  <si>
    <t>F1
[kWh/anno]</t>
  </si>
  <si>
    <t>F2
[kWh/anno]</t>
  </si>
  <si>
    <t>F3
[kWh/anno]</t>
  </si>
  <si>
    <t>TOTALE
[kWh/anno]</t>
  </si>
  <si>
    <t>VIA DEI MILLE</t>
  </si>
  <si>
    <t>TREVIGLIO</t>
  </si>
  <si>
    <t>BG</t>
  </si>
  <si>
    <t>IT001E04067767</t>
  </si>
  <si>
    <t>VIA STRADA RIVOLTANA SN</t>
  </si>
  <si>
    <t>ARZAGO D'ADDA</t>
  </si>
  <si>
    <t>IT001E04132582</t>
  </si>
  <si>
    <t>VIA VECCHIA FORNACE SN</t>
  </si>
  <si>
    <t>BARIANO</t>
  </si>
  <si>
    <t>IT001E04132586</t>
  </si>
  <si>
    <t>VIA D. ALIGHIERI 7</t>
  </si>
  <si>
    <t>FARA GERA D'ADDA</t>
  </si>
  <si>
    <t>IT001E04132592</t>
  </si>
  <si>
    <t>VIA PANIZZARDO 9</t>
  </si>
  <si>
    <t>CARAVAGGIO</t>
  </si>
  <si>
    <t>IT001E04132596</t>
  </si>
  <si>
    <t>VIA A. LOCATELLI 4</t>
  </si>
  <si>
    <t>IT001E04132603</t>
  </si>
  <si>
    <t>VIA PONTIROLO 26</t>
  </si>
  <si>
    <t>IT001E04132607</t>
  </si>
  <si>
    <t>VIA G. BELLINI SN</t>
  </si>
  <si>
    <t>IT001E04132612</t>
  </si>
  <si>
    <t>VIA CANONICA 60</t>
  </si>
  <si>
    <t>IT001E04132617</t>
  </si>
  <si>
    <t>IT001E04132621</t>
  </si>
  <si>
    <t>VIA F. FERRARIO 1</t>
  </si>
  <si>
    <t>IT001E04132626</t>
  </si>
  <si>
    <t>VIA TRENTO SN</t>
  </si>
  <si>
    <t>IT001E04132631</t>
  </si>
  <si>
    <t>VIA CANTU' SN</t>
  </si>
  <si>
    <t>IT001E04132636</t>
  </si>
  <si>
    <t>VIA PANIZZARDO SN</t>
  </si>
  <si>
    <t>IT001E04132640</t>
  </si>
  <si>
    <t>VIA CONTESSA PIAZZONI 17</t>
  </si>
  <si>
    <t>IT001E04132644</t>
  </si>
  <si>
    <t>VIA ACQUEDOTTO 10</t>
  </si>
  <si>
    <t>IT001E04132648</t>
  </si>
  <si>
    <t>VIA FRANCESCA SN</t>
  </si>
  <si>
    <t>IT001E04132653</t>
  </si>
  <si>
    <t>IT001E04132659</t>
  </si>
  <si>
    <t>VIA F. RADAELLI 40</t>
  </si>
  <si>
    <t>PONTIROLO NUOVO</t>
  </si>
  <si>
    <t>IT001E04132663</t>
  </si>
  <si>
    <t>VIA V. BELLINI 2/7</t>
  </si>
  <si>
    <t>IT001E04132667</t>
  </si>
  <si>
    <t>VIA LOMBARDIA SN</t>
  </si>
  <si>
    <t>CANONICA D'ADDA</t>
  </si>
  <si>
    <t>IT001E04132671</t>
  </si>
  <si>
    <t>STRADA STATALE 11</t>
  </si>
  <si>
    <t>FORNOVO SAN GIOVANNI</t>
  </si>
  <si>
    <t>IT001E04132676</t>
  </si>
  <si>
    <t>STRADA PROVINCIALE RIVOLTANA SN</t>
  </si>
  <si>
    <t>CALVENZANO</t>
  </si>
  <si>
    <t>IT001E04132681</t>
  </si>
  <si>
    <t>VIA L. DA VINCI SN</t>
  </si>
  <si>
    <t>MORENGO</t>
  </si>
  <si>
    <t>IT001E04132687</t>
  </si>
  <si>
    <t>VIA CARAVAGGIO SN</t>
  </si>
  <si>
    <t>IT001E04132692</t>
  </si>
  <si>
    <t>VIA A. PONZETTI SN</t>
  </si>
  <si>
    <t>IT001E04132696</t>
  </si>
  <si>
    <t>VIA ROMA</t>
  </si>
  <si>
    <t>PAGAZZANO</t>
  </si>
  <si>
    <t>IT001E04132701</t>
  </si>
  <si>
    <t>VIA TERNI 28</t>
  </si>
  <si>
    <t>IT001E04132705</t>
  </si>
  <si>
    <t>VIA G. VERDI SN</t>
  </si>
  <si>
    <t>IT001E04132712</t>
  </si>
  <si>
    <t>VIA MONTIZZOLETTO SN</t>
  </si>
  <si>
    <t>IT001E04132717</t>
  </si>
  <si>
    <t>VIA CASIRATE VECCHIA SN</t>
  </si>
  <si>
    <t>IT001E04132721</t>
  </si>
  <si>
    <t>VIA INNOMINATO SN</t>
  </si>
  <si>
    <t>BRIGNANO GERA D'ADDA</t>
  </si>
  <si>
    <t>IT001E04132725</t>
  </si>
  <si>
    <t>VIA OLIMPIA SN</t>
  </si>
  <si>
    <t>IT001E04132730</t>
  </si>
  <si>
    <t>VIA TREVIGLIO SN</t>
  </si>
  <si>
    <t>IT001E04132734</t>
  </si>
  <si>
    <t>VIA A. LOCATELLI SN</t>
  </si>
  <si>
    <t>IT001E04152878</t>
  </si>
  <si>
    <t>VIA L. DA VINCI 11</t>
  </si>
  <si>
    <t>IT001E04152880</t>
  </si>
  <si>
    <t>VIA DELLA COSTA SN</t>
  </si>
  <si>
    <t>IT001E04184812</t>
  </si>
  <si>
    <t>VIA G. GARIBALDI SN</t>
  </si>
  <si>
    <t>MISANO DI GERA D'ADDA</t>
  </si>
  <si>
    <t>IT001E04303874</t>
  </si>
  <si>
    <t>VIA AL CONVENTO SN</t>
  </si>
  <si>
    <t>IT001E14027285</t>
  </si>
  <si>
    <t>VIA DON P. SAININI SN</t>
  </si>
  <si>
    <t>IT001E14115507</t>
  </si>
  <si>
    <t>IT001E14115516</t>
  </si>
  <si>
    <t>VIA MOLINA SN</t>
  </si>
  <si>
    <t>IT001E14135367</t>
  </si>
  <si>
    <t>VIA F. PETRARCA SN</t>
  </si>
  <si>
    <t>IT001E14135377</t>
  </si>
  <si>
    <t>VIA VERDELLO 121</t>
  </si>
  <si>
    <t>IT001E14140206</t>
  </si>
  <si>
    <t>VIA PIANE 9</t>
  </si>
  <si>
    <t>IT001E14140215</t>
  </si>
  <si>
    <t>VIA S. PIETRO SN</t>
  </si>
  <si>
    <t>IT001E14142603</t>
  </si>
  <si>
    <t>VIA CIRCONVALLAZIONE SN</t>
  </si>
  <si>
    <t>IT001E14166674</t>
  </si>
  <si>
    <t>VIA L. PASTEUR SN</t>
  </si>
  <si>
    <t>IT001E14275725</t>
  </si>
  <si>
    <t>VIA LODI SN</t>
  </si>
  <si>
    <t>IT001E14521367</t>
  </si>
  <si>
    <t>VIA DELL'ARTIGIANATO SN</t>
  </si>
  <si>
    <t>IT001E14595097</t>
  </si>
  <si>
    <t>IT001E14639514</t>
  </si>
  <si>
    <t>VIA E. ZENALE BUTTINONE SN</t>
  </si>
  <si>
    <t>IT001E14692096</t>
  </si>
  <si>
    <t>CASTEL ROZZONE</t>
  </si>
  <si>
    <t>VIA BRASSOLINO SN</t>
  </si>
  <si>
    <t>IT001E14707867</t>
  </si>
  <si>
    <t>VIA A. LOCATELLI 1</t>
  </si>
  <si>
    <t>IT001E14792370</t>
  </si>
  <si>
    <t>VIA FORNASOTTO SN</t>
  </si>
  <si>
    <t>IT001E15148088</t>
  </si>
  <si>
    <t>VIA DON STURZO SN</t>
  </si>
  <si>
    <t>IT001E15182722</t>
  </si>
  <si>
    <t>PIAZZA G. GARIBALDI SN</t>
  </si>
  <si>
    <t>IT001E15186614</t>
  </si>
  <si>
    <t>VIA MORENGO SN</t>
  </si>
  <si>
    <t>IT001E15289807</t>
  </si>
  <si>
    <t>VIA FARA SN</t>
  </si>
  <si>
    <t>IT001E15599633</t>
  </si>
  <si>
    <t>VIA PAGAZZANO SN</t>
  </si>
  <si>
    <t>IT001E15599637</t>
  </si>
  <si>
    <t>IT001E15739262</t>
  </si>
  <si>
    <t>VIA RONCHI DI SOPRA SN</t>
  </si>
  <si>
    <t>IT001E15746005</t>
  </si>
  <si>
    <t>VIA VESTURE SN</t>
  </si>
  <si>
    <t>IT001E15746011</t>
  </si>
  <si>
    <t>VIA A. RESEGHETTI SN</t>
  </si>
  <si>
    <t>IT001E15746016</t>
  </si>
  <si>
    <t>IT001E15746037</t>
  </si>
  <si>
    <t>VIA A. CRESPI SN</t>
  </si>
  <si>
    <t>IT001E15746039</t>
  </si>
  <si>
    <t>VIA S. ANNA SN</t>
  </si>
  <si>
    <t>IT001E16025957</t>
  </si>
  <si>
    <t>VIA BREMBATE SN</t>
  </si>
  <si>
    <t>IT001E16083762</t>
  </si>
  <si>
    <t>VIA RIO BASSO SN</t>
  </si>
  <si>
    <t>IT001E16084167</t>
  </si>
  <si>
    <t>IT001E16084740</t>
  </si>
  <si>
    <t>VIA V. DE GAMA SN</t>
  </si>
  <si>
    <t>IT001E16089313</t>
  </si>
  <si>
    <t>VIA CASCINA CESARINA SN</t>
  </si>
  <si>
    <t>CASSANO D'ADDA</t>
  </si>
  <si>
    <t>MI</t>
  </si>
  <si>
    <t>IT001E16131706</t>
  </si>
  <si>
    <t>VIA G. ROSSINI SN</t>
  </si>
  <si>
    <t>CASIRATE D'ADDA</t>
  </si>
  <si>
    <t>IT001E16133684</t>
  </si>
  <si>
    <t>VIA DEGLI OLMI SN</t>
  </si>
  <si>
    <t>IT001E16133687</t>
  </si>
  <si>
    <t>CASCINA TARANTA SN</t>
  </si>
  <si>
    <t>IT001E16133693</t>
  </si>
  <si>
    <t>VIA CONTESSA PIAZZONI SN</t>
  </si>
  <si>
    <t>IT001E16146458</t>
  </si>
  <si>
    <t>VIA G. MARCONI SN</t>
  </si>
  <si>
    <t>IT001E16221021</t>
  </si>
  <si>
    <t>IT001E16518844</t>
  </si>
  <si>
    <t>VIA RE DI PUGLIA SN</t>
  </si>
  <si>
    <t>IT001E16558159</t>
  </si>
  <si>
    <t>VIALE PARTIGIANO SN</t>
  </si>
  <si>
    <t>IT001E16617447</t>
  </si>
  <si>
    <t>VIA A. MORO SN</t>
  </si>
  <si>
    <t>MOZZANICA</t>
  </si>
  <si>
    <t>IT001E17116773</t>
  </si>
  <si>
    <t>VIA G. MAZZINI SN</t>
  </si>
  <si>
    <t>IT001E17246342</t>
  </si>
  <si>
    <t>VIA PAGAZZANO 9</t>
  </si>
  <si>
    <t>IT001E17269824</t>
  </si>
  <si>
    <t>VIA G. MATTEOTTI SN</t>
  </si>
  <si>
    <t>IT001E17833807</t>
  </si>
  <si>
    <t>VIA EUROPA SN</t>
  </si>
  <si>
    <t>IT001E17833812</t>
  </si>
  <si>
    <t>VIA PIAVE SN</t>
  </si>
  <si>
    <t>IT001E17833815</t>
  </si>
  <si>
    <t>IT001E17833824</t>
  </si>
  <si>
    <t>VIA CIMOSSE SN</t>
  </si>
  <si>
    <t>IT001E17833828</t>
  </si>
  <si>
    <t>VIA E. CASSANI SN</t>
  </si>
  <si>
    <t>IT001E28471980</t>
  </si>
  <si>
    <t>VIA S. FRANCESCO SN</t>
  </si>
  <si>
    <t>IT001E28472813</t>
  </si>
  <si>
    <t>VIA E. MATTEI SN</t>
  </si>
  <si>
    <t>IT001E28478487</t>
  </si>
  <si>
    <t>IT001E28479778</t>
  </si>
  <si>
    <t>VIA S. EUTROPIO SN</t>
  </si>
  <si>
    <t>IT001E28481468</t>
  </si>
  <si>
    <t>IT001E28481469</t>
  </si>
  <si>
    <t>VIA GEROMINA SN</t>
  </si>
  <si>
    <t>IT001E28481854</t>
  </si>
  <si>
    <t>VIA CERCHIA DELLE MURA SN</t>
  </si>
  <si>
    <t>IT001E28482941</t>
  </si>
  <si>
    <t>VIA MILANO 69</t>
  </si>
  <si>
    <t>IT001E28487480</t>
  </si>
  <si>
    <t>VIA G. DONIZZETTI SN</t>
  </si>
  <si>
    <t>IT001E28489538</t>
  </si>
  <si>
    <t>VIA RE DI PUGLIA 44</t>
  </si>
  <si>
    <t>IT001E28566027</t>
  </si>
  <si>
    <t>VIA BATTAGLIE SN</t>
  </si>
  <si>
    <t>IT001E28567475</t>
  </si>
  <si>
    <t>VIA DEI TIGLI 2</t>
  </si>
  <si>
    <t>IT001E28574656</t>
  </si>
  <si>
    <t>VIA G. COMINONI 2</t>
  </si>
  <si>
    <t>IT001E28574779</t>
  </si>
  <si>
    <t>VIA FORNACI SN</t>
  </si>
  <si>
    <t>IT001E28577131</t>
  </si>
  <si>
    <t>VIALE RIMEMBRANZE</t>
  </si>
  <si>
    <t>IT001E28583325</t>
  </si>
  <si>
    <t>VIA LIVRINI SN</t>
  </si>
  <si>
    <t>IT001E28584721</t>
  </si>
  <si>
    <t>CASCINA FONTANELLO SN</t>
  </si>
  <si>
    <t>IT001E28590632</t>
  </si>
  <si>
    <t>VIA G. DONIZETTI SN</t>
  </si>
  <si>
    <t>IT001E28592577</t>
  </si>
  <si>
    <t>TOTALE</t>
  </si>
  <si>
    <t>F1
[kWh]</t>
  </si>
  <si>
    <t>F2
[kWh]</t>
  </si>
  <si>
    <t>F3
[kWh]</t>
  </si>
  <si>
    <t>DETTAGLIO ANAGRAFICHE</t>
  </si>
  <si>
    <t>Sintesi consumi mensili che saranno utilizzati in sede di valutazione offerte</t>
  </si>
  <si>
    <t>Anagrafica e consumi punti di riconsegna Cogeide</t>
  </si>
  <si>
    <t>LARGO 25 APRILE SN</t>
  </si>
  <si>
    <t>IT001E17784960</t>
  </si>
  <si>
    <t>IT001E17799366</t>
  </si>
  <si>
    <t>VIA G. PASCOLI SN</t>
  </si>
  <si>
    <t>IT001E17833825</t>
  </si>
  <si>
    <t>VIA FORNOVO SN</t>
  </si>
  <si>
    <t>IT001E17757027</t>
  </si>
  <si>
    <t>PIAZZA MORETTINI SN</t>
  </si>
  <si>
    <t>IT001E17831913</t>
  </si>
  <si>
    <t>IT001E17681124</t>
  </si>
  <si>
    <t>IT001E17824193</t>
  </si>
  <si>
    <t>IT001E17833806</t>
  </si>
  <si>
    <t>TENSIONE</t>
  </si>
  <si>
    <t>BT</t>
  </si>
  <si>
    <t>Ragione Sociale</t>
  </si>
  <si>
    <t>Codice Fiscale</t>
  </si>
  <si>
    <t>Partita IVA</t>
  </si>
  <si>
    <t>Mercato di provenienza</t>
  </si>
  <si>
    <t>02200370167</t>
  </si>
  <si>
    <t>IT001E17709095</t>
  </si>
  <si>
    <t>VIA TORINO</t>
  </si>
  <si>
    <t>IT001E17833809</t>
  </si>
  <si>
    <t>VIA LURANO</t>
  </si>
  <si>
    <t>COGEIDE spa</t>
  </si>
  <si>
    <t>IT001E18298453</t>
  </si>
  <si>
    <t xml:space="preserve">Via LODI SN </t>
  </si>
  <si>
    <t xml:space="preserve">VIA FONTATINE SN </t>
  </si>
  <si>
    <t>LIBERO</t>
  </si>
  <si>
    <t>IT001E18231210</t>
  </si>
  <si>
    <t>VIA CAMPASSO</t>
  </si>
  <si>
    <t>bg</t>
  </si>
  <si>
    <t>VIALE LOMBARDIA</t>
  </si>
  <si>
    <t>IT001E18105421</t>
  </si>
  <si>
    <t>VIA DONIZETTI</t>
  </si>
  <si>
    <t>IT001E18220048</t>
  </si>
  <si>
    <t>VIA GUGLIELMO MARCONI</t>
  </si>
  <si>
    <t>IT001E18161611</t>
  </si>
  <si>
    <t>SERVIZIO</t>
  </si>
  <si>
    <t>GRUPPO 1 - ACQUEDOTTO (captazione)</t>
  </si>
  <si>
    <t>GRUPPO 3 - FOGNATURA SOVRACOMUNALE</t>
  </si>
  <si>
    <t>GRUPPO 5 - SPORTELLI</t>
  </si>
  <si>
    <t>GRUPPO 2 - FOGNATURA COMUNALE</t>
  </si>
  <si>
    <t>VIA ZELIOLI SN</t>
  </si>
  <si>
    <t>GRUPPO 1 - ACQUEDOTTO (distribuzione)</t>
  </si>
  <si>
    <t>GRUPPO 4 - CASETTE DELL'ACQUA</t>
  </si>
  <si>
    <t>Utenze con decorrenza fornitura 1 giugno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</si>
</sst>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#,##0_ ;[Red]\-#,##0\ "/>
    <numFmt numFmtId="172" formatCode="#,##0.00_ ;[Red]\-#,##0.00\ "/>
    <numFmt numFmtId="173" formatCode="0.0"/>
    <numFmt numFmtId="174" formatCode="[$-410]dddd\ d\ mmmm\ yyyy"/>
    <numFmt numFmtId="175" formatCode="[$-410]mmmm\-yy;@"/>
    <numFmt numFmtId="176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8" fillId="33" borderId="10" xfId="1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4" fillId="34" borderId="10" xfId="15" applyNumberFormat="1" applyFont="1" applyFill="1" applyBorder="1" applyAlignment="1" applyProtection="1">
      <alignment horizontal="left" vertical="center" wrapText="1"/>
      <protection/>
    </xf>
    <xf numFmtId="0" fontId="4" fillId="34" borderId="10" xfId="15" applyNumberFormat="1" applyFont="1" applyFill="1" applyBorder="1" applyAlignment="1" applyProtection="1">
      <alignment horizontal="center" vertical="center" wrapText="1"/>
      <protection/>
    </xf>
    <xf numFmtId="49" fontId="4" fillId="34" borderId="10" xfId="15" applyNumberFormat="1" applyFont="1" applyFill="1" applyBorder="1" applyAlignment="1" applyProtection="1">
      <alignment horizontal="center" vertical="center" wrapText="1"/>
      <protection/>
    </xf>
    <xf numFmtId="0" fontId="4" fillId="34" borderId="10" xfId="15" applyNumberFormat="1" applyFont="1" applyFill="1" applyBorder="1" applyAlignment="1" applyProtection="1">
      <alignment horizontal="center" vertical="center"/>
      <protection/>
    </xf>
    <xf numFmtId="2" fontId="4" fillId="34" borderId="10" xfId="15" applyNumberFormat="1" applyFont="1" applyFill="1" applyBorder="1" applyAlignment="1" applyProtection="1">
      <alignment horizontal="center" vertical="center" wrapText="1"/>
      <protection/>
    </xf>
    <xf numFmtId="170" fontId="4" fillId="34" borderId="10" xfId="15" applyNumberFormat="1" applyFont="1" applyFill="1" applyBorder="1" applyAlignment="1" applyProtection="1">
      <alignment vertical="center"/>
      <protection/>
    </xf>
    <xf numFmtId="171" fontId="4" fillId="34" borderId="10" xfId="15" applyNumberFormat="1" applyFont="1" applyFill="1" applyBorder="1" applyAlignment="1">
      <alignment horizontal="right" vertical="center"/>
      <protection/>
    </xf>
    <xf numFmtId="171" fontId="3" fillId="34" borderId="10" xfId="15" applyNumberFormat="1" applyFont="1" applyFill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center" vertical="center"/>
    </xf>
    <xf numFmtId="170" fontId="4" fillId="34" borderId="10" xfId="15" applyNumberFormat="1" applyFont="1" applyFill="1" applyBorder="1" applyAlignment="1">
      <alignment vertical="center"/>
      <protection/>
    </xf>
    <xf numFmtId="0" fontId="4" fillId="34" borderId="10" xfId="15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/>
    </xf>
    <xf numFmtId="0" fontId="4" fillId="34" borderId="10" xfId="1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1" fontId="6" fillId="33" borderId="1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71" fontId="5" fillId="34" borderId="10" xfId="0" applyNumberFormat="1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0" fontId="4" fillId="34" borderId="10" xfId="15" applyNumberFormat="1" applyFont="1" applyFill="1" applyBorder="1" applyAlignment="1" applyProtection="1" quotePrefix="1">
      <alignment horizontal="left" vertical="center" wrapText="1"/>
      <protection/>
    </xf>
    <xf numFmtId="0" fontId="4" fillId="35" borderId="10" xfId="15" applyNumberFormat="1" applyFont="1" applyFill="1" applyBorder="1" applyAlignment="1" applyProtection="1">
      <alignment horizontal="center" vertical="center"/>
      <protection/>
    </xf>
    <xf numFmtId="0" fontId="4" fillId="34" borderId="10" xfId="15" applyNumberFormat="1" applyFont="1" applyFill="1" applyBorder="1" applyAlignment="1" applyProtection="1">
      <alignment horizontal="left" vertical="center"/>
      <protection/>
    </xf>
    <xf numFmtId="0" fontId="4" fillId="0" borderId="10" xfId="15" applyNumberFormat="1" applyFont="1" applyFill="1" applyBorder="1" applyAlignment="1" applyProtection="1">
      <alignment horizontal="left" vertical="center" wrapText="1"/>
      <protection/>
    </xf>
    <xf numFmtId="0" fontId="4" fillId="0" borderId="10" xfId="15" applyNumberFormat="1" applyFont="1" applyFill="1" applyBorder="1" applyAlignment="1" applyProtection="1" quotePrefix="1">
      <alignment horizontal="left" vertical="center" wrapText="1"/>
      <protection/>
    </xf>
    <xf numFmtId="0" fontId="4" fillId="0" borderId="10" xfId="15" applyNumberFormat="1" applyFont="1" applyFill="1" applyBorder="1" applyAlignment="1" applyProtection="1">
      <alignment horizontal="center" vertical="center" wrapText="1"/>
      <protection/>
    </xf>
    <xf numFmtId="49" fontId="4" fillId="0" borderId="10" xfId="15" applyNumberFormat="1" applyFont="1" applyFill="1" applyBorder="1" applyAlignment="1" applyProtection="1">
      <alignment horizontal="center" vertical="center" wrapText="1"/>
      <protection/>
    </xf>
    <xf numFmtId="0" fontId="4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10" xfId="15" applyNumberFormat="1" applyFont="1" applyFill="1" applyBorder="1" applyAlignment="1" applyProtection="1">
      <alignment horizontal="left" vertical="center"/>
      <protection/>
    </xf>
    <xf numFmtId="2" fontId="4" fillId="0" borderId="10" xfId="15" applyNumberFormat="1" applyFont="1" applyFill="1" applyBorder="1" applyAlignment="1" applyProtection="1">
      <alignment horizontal="center" vertical="center" wrapText="1"/>
      <protection/>
    </xf>
    <xf numFmtId="170" fontId="4" fillId="0" borderId="10" xfId="15" applyNumberFormat="1" applyFont="1" applyFill="1" applyBorder="1" applyAlignment="1" applyProtection="1">
      <alignment vertical="center"/>
      <protection/>
    </xf>
    <xf numFmtId="171" fontId="4" fillId="0" borderId="10" xfId="15" applyNumberFormat="1" applyFont="1" applyFill="1" applyBorder="1" applyAlignment="1">
      <alignment horizontal="right" vertical="center"/>
      <protection/>
    </xf>
    <xf numFmtId="171" fontId="3" fillId="0" borderId="10" xfId="15" applyNumberFormat="1" applyFont="1" applyFill="1" applyBorder="1" applyAlignment="1">
      <alignment horizontal="right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15" applyNumberFormat="1" applyFont="1" applyFill="1" applyBorder="1" applyAlignment="1">
      <alignment horizontal="left" vertical="center" wrapText="1"/>
      <protection/>
    </xf>
    <xf numFmtId="171" fontId="9" fillId="34" borderId="10" xfId="0" applyNumberFormat="1" applyFont="1" applyFill="1" applyBorder="1" applyAlignment="1">
      <alignment horizontal="center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Nunzio\Nuove%20utenze%202007\BLUMETA_V00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hi"/>
      <sheetName val="Template Rinnovi"/>
      <sheetName val="Note"/>
    </sheetNames>
    <sheetDataSet>
      <sheetData sheetId="0">
        <row r="2">
          <cell r="I2" t="str">
            <v>AT</v>
          </cell>
        </row>
        <row r="3">
          <cell r="I3" t="str">
            <v>MT</v>
          </cell>
        </row>
        <row r="4">
          <cell r="I4" t="str">
            <v>BT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6.7109375" style="2" customWidth="1"/>
    <col min="2" max="2" width="18.140625" style="2" customWidth="1"/>
    <col min="3" max="5" width="16.00390625" style="2" customWidth="1"/>
    <col min="6" max="6" width="30.140625" style="2" customWidth="1"/>
    <col min="7" max="7" width="14.28125" style="2" customWidth="1"/>
    <col min="8" max="8" width="26.00390625" style="2" bestFit="1" customWidth="1"/>
    <col min="9" max="9" width="6.57421875" style="2" customWidth="1"/>
    <col min="10" max="10" width="14.7109375" style="2" customWidth="1"/>
    <col min="11" max="11" width="36.57421875" style="2" customWidth="1"/>
    <col min="12" max="13" width="14.7109375" style="2" customWidth="1"/>
    <col min="14" max="17" width="14.00390625" style="2" customWidth="1"/>
    <col min="18" max="16384" width="9.140625" style="2" customWidth="1"/>
  </cols>
  <sheetData>
    <row r="1" ht="21">
      <c r="A1" s="21" t="s">
        <v>239</v>
      </c>
    </row>
    <row r="2" ht="21">
      <c r="A2" s="21" t="s">
        <v>285</v>
      </c>
    </row>
    <row r="3" ht="21">
      <c r="A3" s="21"/>
    </row>
    <row r="4" ht="15" customHeight="1">
      <c r="A4" s="22" t="s">
        <v>238</v>
      </c>
    </row>
    <row r="5" spans="2:5" ht="25.5">
      <c r="B5" s="22"/>
      <c r="C5" s="1" t="s">
        <v>234</v>
      </c>
      <c r="D5" s="1" t="s">
        <v>235</v>
      </c>
      <c r="E5" s="1" t="s">
        <v>236</v>
      </c>
    </row>
    <row r="6" spans="2:5" ht="15" customHeight="1">
      <c r="B6" s="24">
        <v>44348</v>
      </c>
      <c r="C6" s="23">
        <v>129800</v>
      </c>
      <c r="D6" s="23">
        <v>103132.91666666667</v>
      </c>
      <c r="E6" s="23">
        <v>143792.33333333334</v>
      </c>
    </row>
    <row r="7" spans="2:5" ht="15" customHeight="1">
      <c r="B7" s="24">
        <v>44378</v>
      </c>
      <c r="C7" s="23">
        <v>129800</v>
      </c>
      <c r="D7" s="23">
        <v>103132.91666666667</v>
      </c>
      <c r="E7" s="23">
        <v>143792.33333333334</v>
      </c>
    </row>
    <row r="8" spans="2:5" ht="15" customHeight="1">
      <c r="B8" s="24">
        <v>44409</v>
      </c>
      <c r="C8" s="23">
        <v>129800</v>
      </c>
      <c r="D8" s="23">
        <v>103132.91666666667</v>
      </c>
      <c r="E8" s="23">
        <v>143792.33333333334</v>
      </c>
    </row>
    <row r="9" spans="2:5" ht="15" customHeight="1">
      <c r="B9" s="24">
        <v>44440</v>
      </c>
      <c r="C9" s="23">
        <v>129800</v>
      </c>
      <c r="D9" s="23">
        <v>103132.91666666667</v>
      </c>
      <c r="E9" s="23">
        <v>143792.33333333334</v>
      </c>
    </row>
    <row r="10" spans="2:5" ht="15" customHeight="1">
      <c r="B10" s="24">
        <v>44470</v>
      </c>
      <c r="C10" s="23">
        <v>129800</v>
      </c>
      <c r="D10" s="23">
        <v>103132.91666666667</v>
      </c>
      <c r="E10" s="23">
        <v>143792.33333333334</v>
      </c>
    </row>
    <row r="11" spans="2:5" ht="15" customHeight="1">
      <c r="B11" s="24">
        <v>44501</v>
      </c>
      <c r="C11" s="23">
        <v>129800</v>
      </c>
      <c r="D11" s="23">
        <v>103132.91666666667</v>
      </c>
      <c r="E11" s="23">
        <v>143792.33333333334</v>
      </c>
    </row>
    <row r="12" spans="2:5" ht="15" customHeight="1">
      <c r="B12" s="24">
        <v>44531</v>
      </c>
      <c r="C12" s="23">
        <v>129800</v>
      </c>
      <c r="D12" s="23">
        <v>103132.91666666667</v>
      </c>
      <c r="E12" s="23">
        <v>143792.33333333334</v>
      </c>
    </row>
    <row r="13" spans="2:5" ht="15" customHeight="1">
      <c r="B13" s="24">
        <v>44562</v>
      </c>
      <c r="C13" s="23">
        <v>129800</v>
      </c>
      <c r="D13" s="23">
        <v>103132.91666666667</v>
      </c>
      <c r="E13" s="23">
        <v>143792.33333333334</v>
      </c>
    </row>
    <row r="14" spans="2:5" ht="15" customHeight="1">
      <c r="B14" s="24">
        <v>44593</v>
      </c>
      <c r="C14" s="23">
        <v>129800</v>
      </c>
      <c r="D14" s="23">
        <v>103132.91666666667</v>
      </c>
      <c r="E14" s="23">
        <v>143792.33333333334</v>
      </c>
    </row>
    <row r="15" spans="2:5" ht="15" customHeight="1">
      <c r="B15" s="24">
        <v>44621</v>
      </c>
      <c r="C15" s="23">
        <v>129800</v>
      </c>
      <c r="D15" s="23">
        <v>103132.91666666667</v>
      </c>
      <c r="E15" s="23">
        <v>143792.33333333334</v>
      </c>
    </row>
    <row r="16" spans="2:5" ht="15" customHeight="1">
      <c r="B16" s="24">
        <v>44652</v>
      </c>
      <c r="C16" s="23">
        <v>129800</v>
      </c>
      <c r="D16" s="23">
        <v>103132.91666666667</v>
      </c>
      <c r="E16" s="23">
        <v>143792.33333333334</v>
      </c>
    </row>
    <row r="17" spans="2:5" ht="15" customHeight="1">
      <c r="B17" s="24">
        <v>44682</v>
      </c>
      <c r="C17" s="23">
        <v>129800</v>
      </c>
      <c r="D17" s="23">
        <v>103132.91666666667</v>
      </c>
      <c r="E17" s="23">
        <v>143792.33333333334</v>
      </c>
    </row>
    <row r="18" spans="3:5" ht="15" customHeight="1">
      <c r="C18" s="18">
        <f>+SUM(C6:C17)</f>
        <v>1557600</v>
      </c>
      <c r="D18" s="18">
        <f>+SUM(D6:D17)</f>
        <v>1237595</v>
      </c>
      <c r="E18" s="18">
        <f>+SUM(E6:E17)</f>
        <v>1725507.9999999998</v>
      </c>
    </row>
    <row r="19" spans="3:5" ht="15" customHeight="1">
      <c r="C19" s="41">
        <f>+SUM(C18:E18)</f>
        <v>4520703</v>
      </c>
      <c r="D19" s="41"/>
      <c r="E19" s="41"/>
    </row>
    <row r="20" ht="21">
      <c r="A20" s="21" t="s">
        <v>237</v>
      </c>
    </row>
    <row r="21" spans="1:17" ht="45" customHeight="1">
      <c r="A21" s="1" t="s">
        <v>0</v>
      </c>
      <c r="B21" s="1" t="s">
        <v>254</v>
      </c>
      <c r="C21" s="1" t="s">
        <v>257</v>
      </c>
      <c r="D21" s="1" t="s">
        <v>255</v>
      </c>
      <c r="E21" s="1" t="s">
        <v>256</v>
      </c>
      <c r="F21" s="1" t="s">
        <v>1</v>
      </c>
      <c r="G21" s="1" t="s">
        <v>2</v>
      </c>
      <c r="H21" s="1" t="s">
        <v>3</v>
      </c>
      <c r="I21" s="1" t="s">
        <v>4</v>
      </c>
      <c r="J21" s="1" t="s">
        <v>5</v>
      </c>
      <c r="K21" s="1" t="s">
        <v>277</v>
      </c>
      <c r="L21" s="1" t="s">
        <v>252</v>
      </c>
      <c r="M21" s="1" t="s">
        <v>6</v>
      </c>
      <c r="N21" s="1" t="s">
        <v>7</v>
      </c>
      <c r="O21" s="1" t="s">
        <v>8</v>
      </c>
      <c r="P21" s="1" t="s">
        <v>9</v>
      </c>
      <c r="Q21" s="1" t="s">
        <v>10</v>
      </c>
    </row>
    <row r="22" spans="1:17" ht="15" customHeight="1">
      <c r="A22" s="3">
        <v>1</v>
      </c>
      <c r="B22" s="3" t="s">
        <v>263</v>
      </c>
      <c r="C22" s="3" t="s">
        <v>267</v>
      </c>
      <c r="D22" s="25" t="s">
        <v>258</v>
      </c>
      <c r="E22" s="25" t="s">
        <v>258</v>
      </c>
      <c r="F22" s="3" t="s">
        <v>11</v>
      </c>
      <c r="G22" s="4">
        <v>24047</v>
      </c>
      <c r="H22" s="3" t="s">
        <v>12</v>
      </c>
      <c r="I22" s="5" t="s">
        <v>13</v>
      </c>
      <c r="J22" s="6" t="s">
        <v>14</v>
      </c>
      <c r="K22" s="27" t="s">
        <v>280</v>
      </c>
      <c r="L22" s="7" t="s">
        <v>253</v>
      </c>
      <c r="M22" s="8">
        <v>6.6</v>
      </c>
      <c r="N22" s="9">
        <v>4888</v>
      </c>
      <c r="O22" s="9">
        <v>988</v>
      </c>
      <c r="P22" s="9">
        <v>1572</v>
      </c>
      <c r="Q22" s="10">
        <f aca="true" t="shared" si="0" ref="Q22:Q53">+SUM(N22:P22)</f>
        <v>7448</v>
      </c>
    </row>
    <row r="23" spans="1:17" ht="15" customHeight="1">
      <c r="A23" s="3">
        <v>2</v>
      </c>
      <c r="B23" s="3" t="s">
        <v>263</v>
      </c>
      <c r="C23" s="3" t="s">
        <v>267</v>
      </c>
      <c r="D23" s="25" t="s">
        <v>258</v>
      </c>
      <c r="E23" s="25" t="s">
        <v>258</v>
      </c>
      <c r="F23" s="3" t="s">
        <v>15</v>
      </c>
      <c r="G23" s="4">
        <v>24040</v>
      </c>
      <c r="H23" s="3" t="s">
        <v>16</v>
      </c>
      <c r="I23" s="5" t="s">
        <v>13</v>
      </c>
      <c r="J23" s="4" t="s">
        <v>17</v>
      </c>
      <c r="K23" s="27" t="s">
        <v>279</v>
      </c>
      <c r="L23" s="7" t="s">
        <v>253</v>
      </c>
      <c r="M23" s="12">
        <v>27.5</v>
      </c>
      <c r="N23" s="9">
        <v>13047</v>
      </c>
      <c r="O23" s="9">
        <v>9880</v>
      </c>
      <c r="P23" s="9">
        <v>17419</v>
      </c>
      <c r="Q23" s="10">
        <f t="shared" si="0"/>
        <v>40346</v>
      </c>
    </row>
    <row r="24" spans="1:17" ht="15" customHeight="1">
      <c r="A24" s="3">
        <v>3</v>
      </c>
      <c r="B24" s="3" t="s">
        <v>263</v>
      </c>
      <c r="C24" s="3" t="s">
        <v>267</v>
      </c>
      <c r="D24" s="25" t="s">
        <v>258</v>
      </c>
      <c r="E24" s="25" t="s">
        <v>258</v>
      </c>
      <c r="F24" s="3" t="s">
        <v>18</v>
      </c>
      <c r="G24" s="4">
        <v>24050</v>
      </c>
      <c r="H24" s="3" t="s">
        <v>19</v>
      </c>
      <c r="I24" s="5" t="s">
        <v>13</v>
      </c>
      <c r="J24" s="4" t="s">
        <v>20</v>
      </c>
      <c r="K24" s="27" t="s">
        <v>278</v>
      </c>
      <c r="L24" s="7" t="s">
        <v>253</v>
      </c>
      <c r="M24" s="12">
        <v>53</v>
      </c>
      <c r="N24" s="9">
        <v>50591</v>
      </c>
      <c r="O24" s="9">
        <v>38271</v>
      </c>
      <c r="P24" s="9">
        <v>38662</v>
      </c>
      <c r="Q24" s="10">
        <f t="shared" si="0"/>
        <v>127524</v>
      </c>
    </row>
    <row r="25" spans="1:17" ht="15" customHeight="1">
      <c r="A25" s="3">
        <v>4</v>
      </c>
      <c r="B25" s="3" t="s">
        <v>263</v>
      </c>
      <c r="C25" s="3" t="s">
        <v>267</v>
      </c>
      <c r="D25" s="25" t="s">
        <v>258</v>
      </c>
      <c r="E25" s="25" t="s">
        <v>258</v>
      </c>
      <c r="F25" s="3" t="s">
        <v>21</v>
      </c>
      <c r="G25" s="4">
        <v>24045</v>
      </c>
      <c r="H25" s="3" t="s">
        <v>22</v>
      </c>
      <c r="I25" s="5" t="s">
        <v>13</v>
      </c>
      <c r="J25" s="4" t="s">
        <v>23</v>
      </c>
      <c r="K25" s="27" t="s">
        <v>278</v>
      </c>
      <c r="L25" s="7" t="s">
        <v>253</v>
      </c>
      <c r="M25" s="12">
        <v>25</v>
      </c>
      <c r="N25" s="9">
        <v>45383</v>
      </c>
      <c r="O25" s="9">
        <v>34589</v>
      </c>
      <c r="P25" s="9">
        <v>29946</v>
      </c>
      <c r="Q25" s="10">
        <f t="shared" si="0"/>
        <v>109918</v>
      </c>
    </row>
    <row r="26" spans="1:17" ht="15" customHeight="1">
      <c r="A26" s="3">
        <v>5</v>
      </c>
      <c r="B26" s="3" t="s">
        <v>263</v>
      </c>
      <c r="C26" s="3" t="s">
        <v>267</v>
      </c>
      <c r="D26" s="25" t="s">
        <v>258</v>
      </c>
      <c r="E26" s="25" t="s">
        <v>258</v>
      </c>
      <c r="F26" s="3" t="s">
        <v>24</v>
      </c>
      <c r="G26" s="4">
        <v>24043</v>
      </c>
      <c r="H26" s="3" t="s">
        <v>25</v>
      </c>
      <c r="I26" s="5" t="s">
        <v>13</v>
      </c>
      <c r="J26" s="4" t="s">
        <v>26</v>
      </c>
      <c r="K26" s="27" t="s">
        <v>278</v>
      </c>
      <c r="L26" s="7" t="s">
        <v>253</v>
      </c>
      <c r="M26" s="12">
        <v>37.5</v>
      </c>
      <c r="N26" s="9">
        <v>25757</v>
      </c>
      <c r="O26" s="9">
        <v>21534</v>
      </c>
      <c r="P26" s="9">
        <v>30253</v>
      </c>
      <c r="Q26" s="10">
        <f t="shared" si="0"/>
        <v>77544</v>
      </c>
    </row>
    <row r="27" spans="1:17" ht="15" customHeight="1">
      <c r="A27" s="3">
        <v>6</v>
      </c>
      <c r="B27" s="3" t="s">
        <v>263</v>
      </c>
      <c r="C27" s="3" t="s">
        <v>267</v>
      </c>
      <c r="D27" s="25" t="s">
        <v>258</v>
      </c>
      <c r="E27" s="25" t="s">
        <v>258</v>
      </c>
      <c r="F27" s="3" t="s">
        <v>27</v>
      </c>
      <c r="G27" s="4">
        <v>24050</v>
      </c>
      <c r="H27" s="3" t="s">
        <v>19</v>
      </c>
      <c r="I27" s="5" t="s">
        <v>13</v>
      </c>
      <c r="J27" s="4" t="s">
        <v>28</v>
      </c>
      <c r="K27" s="27" t="s">
        <v>278</v>
      </c>
      <c r="L27" s="7" t="s">
        <v>253</v>
      </c>
      <c r="M27" s="12">
        <v>34</v>
      </c>
      <c r="N27" s="9">
        <v>3534</v>
      </c>
      <c r="O27" s="9">
        <v>1715</v>
      </c>
      <c r="P27" s="9">
        <v>2271</v>
      </c>
      <c r="Q27" s="10">
        <f t="shared" si="0"/>
        <v>7520</v>
      </c>
    </row>
    <row r="28" spans="1:17" ht="15" customHeight="1">
      <c r="A28" s="3">
        <v>7</v>
      </c>
      <c r="B28" s="3" t="s">
        <v>263</v>
      </c>
      <c r="C28" s="3" t="s">
        <v>267</v>
      </c>
      <c r="D28" s="25" t="s">
        <v>258</v>
      </c>
      <c r="E28" s="25" t="s">
        <v>258</v>
      </c>
      <c r="F28" s="3" t="s">
        <v>29</v>
      </c>
      <c r="G28" s="4">
        <v>24045</v>
      </c>
      <c r="H28" s="3" t="s">
        <v>22</v>
      </c>
      <c r="I28" s="5" t="s">
        <v>13</v>
      </c>
      <c r="J28" s="4" t="s">
        <v>30</v>
      </c>
      <c r="K28" s="27" t="s">
        <v>278</v>
      </c>
      <c r="L28" s="7" t="s">
        <v>253</v>
      </c>
      <c r="M28" s="12">
        <v>56.3</v>
      </c>
      <c r="N28" s="9">
        <v>32535</v>
      </c>
      <c r="O28" s="9">
        <v>29619</v>
      </c>
      <c r="P28" s="9">
        <v>51681</v>
      </c>
      <c r="Q28" s="10">
        <f t="shared" si="0"/>
        <v>113835</v>
      </c>
    </row>
    <row r="29" spans="1:17" ht="15" customHeight="1">
      <c r="A29" s="3">
        <v>8</v>
      </c>
      <c r="B29" s="3" t="s">
        <v>263</v>
      </c>
      <c r="C29" s="3" t="s">
        <v>267</v>
      </c>
      <c r="D29" s="25" t="s">
        <v>258</v>
      </c>
      <c r="E29" s="25" t="s">
        <v>258</v>
      </c>
      <c r="F29" s="3" t="s">
        <v>31</v>
      </c>
      <c r="G29" s="4">
        <v>24043</v>
      </c>
      <c r="H29" s="3" t="s">
        <v>25</v>
      </c>
      <c r="I29" s="5" t="s">
        <v>13</v>
      </c>
      <c r="J29" s="4" t="s">
        <v>32</v>
      </c>
      <c r="K29" s="27" t="s">
        <v>281</v>
      </c>
      <c r="L29" s="7" t="s">
        <v>253</v>
      </c>
      <c r="M29" s="12">
        <v>55</v>
      </c>
      <c r="N29" s="9">
        <v>1888</v>
      </c>
      <c r="O29" s="9">
        <v>1513</v>
      </c>
      <c r="P29" s="9">
        <v>2560</v>
      </c>
      <c r="Q29" s="10">
        <f t="shared" si="0"/>
        <v>5961</v>
      </c>
    </row>
    <row r="30" spans="1:17" ht="15" customHeight="1">
      <c r="A30" s="3">
        <v>9</v>
      </c>
      <c r="B30" s="3" t="s">
        <v>263</v>
      </c>
      <c r="C30" s="3" t="s">
        <v>267</v>
      </c>
      <c r="D30" s="25" t="s">
        <v>258</v>
      </c>
      <c r="E30" s="25" t="s">
        <v>258</v>
      </c>
      <c r="F30" s="3" t="s">
        <v>33</v>
      </c>
      <c r="G30" s="4">
        <v>24047</v>
      </c>
      <c r="H30" s="3" t="s">
        <v>12</v>
      </c>
      <c r="I30" s="5" t="s">
        <v>13</v>
      </c>
      <c r="J30" s="6" t="s">
        <v>34</v>
      </c>
      <c r="K30" s="27" t="s">
        <v>278</v>
      </c>
      <c r="L30" s="7" t="s">
        <v>253</v>
      </c>
      <c r="M30" s="8">
        <v>22</v>
      </c>
      <c r="N30" s="9">
        <v>43111</v>
      </c>
      <c r="O30" s="9">
        <v>33478</v>
      </c>
      <c r="P30" s="9">
        <v>52925</v>
      </c>
      <c r="Q30" s="10">
        <f t="shared" si="0"/>
        <v>129514</v>
      </c>
    </row>
    <row r="31" spans="1:17" ht="15" customHeight="1">
      <c r="A31" s="3">
        <v>10</v>
      </c>
      <c r="B31" s="3" t="s">
        <v>263</v>
      </c>
      <c r="C31" s="3" t="s">
        <v>267</v>
      </c>
      <c r="D31" s="25" t="s">
        <v>258</v>
      </c>
      <c r="E31" s="25" t="s">
        <v>258</v>
      </c>
      <c r="F31" s="3" t="s">
        <v>15</v>
      </c>
      <c r="G31" s="5">
        <v>24040</v>
      </c>
      <c r="H31" s="3" t="s">
        <v>16</v>
      </c>
      <c r="I31" s="5" t="s">
        <v>13</v>
      </c>
      <c r="J31" s="4" t="s">
        <v>35</v>
      </c>
      <c r="K31" s="27" t="s">
        <v>279</v>
      </c>
      <c r="L31" s="7" t="s">
        <v>253</v>
      </c>
      <c r="M31" s="12">
        <v>53</v>
      </c>
      <c r="N31" s="9">
        <v>21524</v>
      </c>
      <c r="O31" s="9">
        <v>16248</v>
      </c>
      <c r="P31" s="9">
        <v>28520</v>
      </c>
      <c r="Q31" s="10">
        <f t="shared" si="0"/>
        <v>66292</v>
      </c>
    </row>
    <row r="32" spans="1:17" ht="15" customHeight="1">
      <c r="A32" s="3">
        <v>11</v>
      </c>
      <c r="B32" s="3" t="s">
        <v>263</v>
      </c>
      <c r="C32" s="3" t="s">
        <v>267</v>
      </c>
      <c r="D32" s="25" t="s">
        <v>258</v>
      </c>
      <c r="E32" s="25" t="s">
        <v>258</v>
      </c>
      <c r="F32" s="3" t="s">
        <v>36</v>
      </c>
      <c r="G32" s="4">
        <v>24043</v>
      </c>
      <c r="H32" s="3" t="s">
        <v>25</v>
      </c>
      <c r="I32" s="5" t="s">
        <v>13</v>
      </c>
      <c r="J32" s="4" t="s">
        <v>37</v>
      </c>
      <c r="K32" s="27" t="s">
        <v>278</v>
      </c>
      <c r="L32" s="7" t="s">
        <v>253</v>
      </c>
      <c r="M32" s="12">
        <v>69</v>
      </c>
      <c r="N32" s="9">
        <v>35515</v>
      </c>
      <c r="O32" s="9">
        <v>32393</v>
      </c>
      <c r="P32" s="9">
        <v>31723</v>
      </c>
      <c r="Q32" s="10">
        <f t="shared" si="0"/>
        <v>99631</v>
      </c>
    </row>
    <row r="33" spans="1:17" ht="15" customHeight="1">
      <c r="A33" s="3">
        <v>12</v>
      </c>
      <c r="B33" s="3" t="s">
        <v>263</v>
      </c>
      <c r="C33" s="3" t="s">
        <v>267</v>
      </c>
      <c r="D33" s="25" t="s">
        <v>258</v>
      </c>
      <c r="E33" s="25" t="s">
        <v>258</v>
      </c>
      <c r="F33" s="3" t="s">
        <v>38</v>
      </c>
      <c r="G33" s="4">
        <v>24047</v>
      </c>
      <c r="H33" s="3" t="s">
        <v>12</v>
      </c>
      <c r="I33" s="5" t="s">
        <v>13</v>
      </c>
      <c r="J33" s="4" t="s">
        <v>39</v>
      </c>
      <c r="K33" s="27" t="s">
        <v>278</v>
      </c>
      <c r="L33" s="7" t="s">
        <v>253</v>
      </c>
      <c r="M33" s="12">
        <v>53</v>
      </c>
      <c r="N33" s="9">
        <v>77854</v>
      </c>
      <c r="O33" s="9">
        <v>63568</v>
      </c>
      <c r="P33" s="9">
        <v>75222</v>
      </c>
      <c r="Q33" s="10">
        <f t="shared" si="0"/>
        <v>216644</v>
      </c>
    </row>
    <row r="34" spans="1:17" ht="15" customHeight="1">
      <c r="A34" s="3">
        <v>13</v>
      </c>
      <c r="B34" s="3" t="s">
        <v>263</v>
      </c>
      <c r="C34" s="3" t="s">
        <v>267</v>
      </c>
      <c r="D34" s="25" t="s">
        <v>258</v>
      </c>
      <c r="E34" s="25" t="s">
        <v>258</v>
      </c>
      <c r="F34" s="3" t="s">
        <v>40</v>
      </c>
      <c r="G34" s="4">
        <v>24043</v>
      </c>
      <c r="H34" s="3" t="s">
        <v>25</v>
      </c>
      <c r="I34" s="5" t="s">
        <v>13</v>
      </c>
      <c r="J34" s="4" t="s">
        <v>41</v>
      </c>
      <c r="K34" s="27" t="s">
        <v>278</v>
      </c>
      <c r="L34" s="7" t="s">
        <v>253</v>
      </c>
      <c r="M34" s="12">
        <v>43.8</v>
      </c>
      <c r="N34" s="9">
        <v>62815</v>
      </c>
      <c r="O34" s="9">
        <v>46661</v>
      </c>
      <c r="P34" s="9">
        <v>68535</v>
      </c>
      <c r="Q34" s="10">
        <f t="shared" si="0"/>
        <v>178011</v>
      </c>
    </row>
    <row r="35" spans="1:17" ht="15" customHeight="1">
      <c r="A35" s="3">
        <v>14</v>
      </c>
      <c r="B35" s="3" t="s">
        <v>263</v>
      </c>
      <c r="C35" s="3" t="s">
        <v>267</v>
      </c>
      <c r="D35" s="25" t="s">
        <v>258</v>
      </c>
      <c r="E35" s="25" t="s">
        <v>258</v>
      </c>
      <c r="F35" s="3" t="s">
        <v>42</v>
      </c>
      <c r="G35" s="4">
        <v>24043</v>
      </c>
      <c r="H35" s="3" t="s">
        <v>25</v>
      </c>
      <c r="I35" s="5" t="s">
        <v>13</v>
      </c>
      <c r="J35" s="4" t="s">
        <v>43</v>
      </c>
      <c r="K35" s="27" t="s">
        <v>281</v>
      </c>
      <c r="L35" s="7" t="s">
        <v>253</v>
      </c>
      <c r="M35" s="12">
        <v>22</v>
      </c>
      <c r="N35" s="9">
        <v>9079</v>
      </c>
      <c r="O35" s="9">
        <v>7346</v>
      </c>
      <c r="P35" s="9">
        <v>10499</v>
      </c>
      <c r="Q35" s="10">
        <f t="shared" si="0"/>
        <v>26924</v>
      </c>
    </row>
    <row r="36" spans="1:17" ht="15" customHeight="1">
      <c r="A36" s="3">
        <v>15</v>
      </c>
      <c r="B36" s="3" t="s">
        <v>263</v>
      </c>
      <c r="C36" s="3" t="s">
        <v>267</v>
      </c>
      <c r="D36" s="25" t="s">
        <v>258</v>
      </c>
      <c r="E36" s="25" t="s">
        <v>258</v>
      </c>
      <c r="F36" s="3" t="s">
        <v>44</v>
      </c>
      <c r="G36" s="4">
        <v>24047</v>
      </c>
      <c r="H36" s="3" t="s">
        <v>12</v>
      </c>
      <c r="I36" s="5" t="s">
        <v>13</v>
      </c>
      <c r="J36" s="4" t="s">
        <v>45</v>
      </c>
      <c r="K36" s="27" t="s">
        <v>278</v>
      </c>
      <c r="L36" s="7" t="s">
        <v>253</v>
      </c>
      <c r="M36" s="12">
        <v>22</v>
      </c>
      <c r="N36" s="9">
        <v>3965</v>
      </c>
      <c r="O36" s="9">
        <v>3279</v>
      </c>
      <c r="P36" s="9">
        <v>3629</v>
      </c>
      <c r="Q36" s="10">
        <f t="shared" si="0"/>
        <v>10873</v>
      </c>
    </row>
    <row r="37" spans="1:17" ht="15" customHeight="1">
      <c r="A37" s="3">
        <v>16</v>
      </c>
      <c r="B37" s="3" t="s">
        <v>263</v>
      </c>
      <c r="C37" s="3" t="s">
        <v>267</v>
      </c>
      <c r="D37" s="25" t="s">
        <v>258</v>
      </c>
      <c r="E37" s="25" t="s">
        <v>258</v>
      </c>
      <c r="F37" s="3" t="s">
        <v>46</v>
      </c>
      <c r="G37" s="4">
        <v>24047</v>
      </c>
      <c r="H37" s="3" t="s">
        <v>12</v>
      </c>
      <c r="I37" s="5" t="s">
        <v>13</v>
      </c>
      <c r="J37" s="4" t="s">
        <v>47</v>
      </c>
      <c r="K37" s="27" t="s">
        <v>278</v>
      </c>
      <c r="L37" s="7" t="s">
        <v>253</v>
      </c>
      <c r="M37" s="12">
        <v>25</v>
      </c>
      <c r="N37" s="9">
        <v>30196</v>
      </c>
      <c r="O37" s="9">
        <v>22763</v>
      </c>
      <c r="P37" s="9">
        <v>40960</v>
      </c>
      <c r="Q37" s="10">
        <f t="shared" si="0"/>
        <v>93919</v>
      </c>
    </row>
    <row r="38" spans="1:17" ht="15" customHeight="1">
      <c r="A38" s="3">
        <v>17</v>
      </c>
      <c r="B38" s="3" t="s">
        <v>263</v>
      </c>
      <c r="C38" s="3" t="s">
        <v>267</v>
      </c>
      <c r="D38" s="25" t="s">
        <v>258</v>
      </c>
      <c r="E38" s="25" t="s">
        <v>258</v>
      </c>
      <c r="F38" s="3" t="s">
        <v>48</v>
      </c>
      <c r="G38" s="4">
        <v>24043</v>
      </c>
      <c r="H38" s="3" t="s">
        <v>25</v>
      </c>
      <c r="I38" s="5" t="s">
        <v>13</v>
      </c>
      <c r="J38" s="4" t="s">
        <v>49</v>
      </c>
      <c r="K38" s="27" t="s">
        <v>278</v>
      </c>
      <c r="L38" s="7" t="s">
        <v>253</v>
      </c>
      <c r="M38" s="12">
        <v>40</v>
      </c>
      <c r="N38" s="9">
        <v>49836</v>
      </c>
      <c r="O38" s="9">
        <v>39293</v>
      </c>
      <c r="P38" s="9">
        <v>61702</v>
      </c>
      <c r="Q38" s="10">
        <f t="shared" si="0"/>
        <v>150831</v>
      </c>
    </row>
    <row r="39" spans="1:17" ht="15" customHeight="1">
      <c r="A39" s="3">
        <v>18</v>
      </c>
      <c r="B39" s="3" t="s">
        <v>263</v>
      </c>
      <c r="C39" s="3" t="s">
        <v>267</v>
      </c>
      <c r="D39" s="25" t="s">
        <v>258</v>
      </c>
      <c r="E39" s="25" t="s">
        <v>258</v>
      </c>
      <c r="F39" s="3" t="s">
        <v>282</v>
      </c>
      <c r="G39" s="4">
        <v>24043</v>
      </c>
      <c r="H39" s="3" t="s">
        <v>25</v>
      </c>
      <c r="I39" s="5" t="s">
        <v>13</v>
      </c>
      <c r="J39" s="4" t="s">
        <v>50</v>
      </c>
      <c r="K39" s="27" t="s">
        <v>278</v>
      </c>
      <c r="L39" s="7" t="s">
        <v>253</v>
      </c>
      <c r="M39" s="12">
        <v>31.3</v>
      </c>
      <c r="N39" s="9">
        <v>13577</v>
      </c>
      <c r="O39" s="9">
        <v>12234</v>
      </c>
      <c r="P39" s="9">
        <v>11509</v>
      </c>
      <c r="Q39" s="10">
        <f t="shared" si="0"/>
        <v>37320</v>
      </c>
    </row>
    <row r="40" spans="1:17" ht="15" customHeight="1">
      <c r="A40" s="3">
        <v>19</v>
      </c>
      <c r="B40" s="3" t="s">
        <v>263</v>
      </c>
      <c r="C40" s="3" t="s">
        <v>267</v>
      </c>
      <c r="D40" s="25" t="s">
        <v>258</v>
      </c>
      <c r="E40" s="25" t="s">
        <v>258</v>
      </c>
      <c r="F40" s="3" t="s">
        <v>51</v>
      </c>
      <c r="G40" s="4">
        <v>24040</v>
      </c>
      <c r="H40" s="3" t="s">
        <v>52</v>
      </c>
      <c r="I40" s="5" t="s">
        <v>13</v>
      </c>
      <c r="J40" s="4" t="s">
        <v>53</v>
      </c>
      <c r="K40" s="27" t="s">
        <v>278</v>
      </c>
      <c r="L40" s="7" t="s">
        <v>253</v>
      </c>
      <c r="M40" s="12">
        <v>30</v>
      </c>
      <c r="N40" s="9">
        <v>68640</v>
      </c>
      <c r="O40" s="9">
        <v>51427</v>
      </c>
      <c r="P40" s="9">
        <v>60035</v>
      </c>
      <c r="Q40" s="10">
        <f t="shared" si="0"/>
        <v>180102</v>
      </c>
    </row>
    <row r="41" spans="1:17" ht="15" customHeight="1">
      <c r="A41" s="3">
        <v>20</v>
      </c>
      <c r="B41" s="3" t="s">
        <v>263</v>
      </c>
      <c r="C41" s="3" t="s">
        <v>267</v>
      </c>
      <c r="D41" s="25" t="s">
        <v>258</v>
      </c>
      <c r="E41" s="25" t="s">
        <v>258</v>
      </c>
      <c r="F41" s="3" t="s">
        <v>54</v>
      </c>
      <c r="G41" s="4">
        <v>24047</v>
      </c>
      <c r="H41" s="3" t="s">
        <v>12</v>
      </c>
      <c r="I41" s="5" t="s">
        <v>13</v>
      </c>
      <c r="J41" s="6" t="s">
        <v>55</v>
      </c>
      <c r="K41" s="27" t="s">
        <v>278</v>
      </c>
      <c r="L41" s="7" t="s">
        <v>253</v>
      </c>
      <c r="M41" s="8">
        <v>90</v>
      </c>
      <c r="N41" s="9">
        <v>85064</v>
      </c>
      <c r="O41" s="9">
        <v>65405</v>
      </c>
      <c r="P41" s="9">
        <v>96307</v>
      </c>
      <c r="Q41" s="10">
        <f t="shared" si="0"/>
        <v>246776</v>
      </c>
    </row>
    <row r="42" spans="1:17" ht="15" customHeight="1">
      <c r="A42" s="3">
        <v>21</v>
      </c>
      <c r="B42" s="3" t="s">
        <v>263</v>
      </c>
      <c r="C42" s="3" t="s">
        <v>267</v>
      </c>
      <c r="D42" s="25" t="s">
        <v>258</v>
      </c>
      <c r="E42" s="25" t="s">
        <v>258</v>
      </c>
      <c r="F42" s="3" t="s">
        <v>56</v>
      </c>
      <c r="G42" s="4">
        <v>24040</v>
      </c>
      <c r="H42" s="3" t="s">
        <v>57</v>
      </c>
      <c r="I42" s="5" t="s">
        <v>13</v>
      </c>
      <c r="J42" s="4" t="s">
        <v>58</v>
      </c>
      <c r="K42" s="27" t="s">
        <v>278</v>
      </c>
      <c r="L42" s="7" t="s">
        <v>253</v>
      </c>
      <c r="M42" s="12">
        <v>93.8</v>
      </c>
      <c r="N42" s="9">
        <v>72687</v>
      </c>
      <c r="O42" s="9">
        <v>70295</v>
      </c>
      <c r="P42" s="9">
        <v>101167</v>
      </c>
      <c r="Q42" s="10">
        <f t="shared" si="0"/>
        <v>244149</v>
      </c>
    </row>
    <row r="43" spans="1:17" ht="15" customHeight="1">
      <c r="A43" s="3">
        <v>22</v>
      </c>
      <c r="B43" s="3" t="s">
        <v>263</v>
      </c>
      <c r="C43" s="3" t="s">
        <v>267</v>
      </c>
      <c r="D43" s="25" t="s">
        <v>258</v>
      </c>
      <c r="E43" s="25" t="s">
        <v>258</v>
      </c>
      <c r="F43" s="3" t="s">
        <v>59</v>
      </c>
      <c r="G43" s="4">
        <v>24040</v>
      </c>
      <c r="H43" s="3" t="s">
        <v>60</v>
      </c>
      <c r="I43" s="5" t="s">
        <v>13</v>
      </c>
      <c r="J43" s="4" t="s">
        <v>61</v>
      </c>
      <c r="K43" s="27" t="s">
        <v>278</v>
      </c>
      <c r="L43" s="7" t="s">
        <v>253</v>
      </c>
      <c r="M43" s="12">
        <v>56.3</v>
      </c>
      <c r="N43" s="9">
        <v>74738</v>
      </c>
      <c r="O43" s="9">
        <v>61653</v>
      </c>
      <c r="P43" s="9">
        <v>67644</v>
      </c>
      <c r="Q43" s="10">
        <f t="shared" si="0"/>
        <v>204035</v>
      </c>
    </row>
    <row r="44" spans="1:17" ht="15" customHeight="1">
      <c r="A44" s="3">
        <v>23</v>
      </c>
      <c r="B44" s="3" t="s">
        <v>263</v>
      </c>
      <c r="C44" s="3" t="s">
        <v>267</v>
      </c>
      <c r="D44" s="25" t="s">
        <v>258</v>
      </c>
      <c r="E44" s="25" t="s">
        <v>258</v>
      </c>
      <c r="F44" s="3" t="s">
        <v>62</v>
      </c>
      <c r="G44" s="4">
        <v>24040</v>
      </c>
      <c r="H44" s="3" t="s">
        <v>63</v>
      </c>
      <c r="I44" s="5" t="s">
        <v>13</v>
      </c>
      <c r="J44" s="4" t="s">
        <v>64</v>
      </c>
      <c r="K44" s="27" t="s">
        <v>279</v>
      </c>
      <c r="L44" s="7" t="s">
        <v>253</v>
      </c>
      <c r="M44" s="12">
        <v>27.5</v>
      </c>
      <c r="N44" s="9">
        <v>10825</v>
      </c>
      <c r="O44" s="9">
        <v>8172</v>
      </c>
      <c r="P44" s="9">
        <v>14638</v>
      </c>
      <c r="Q44" s="10">
        <f t="shared" si="0"/>
        <v>33635</v>
      </c>
    </row>
    <row r="45" spans="1:17" ht="15" customHeight="1">
      <c r="A45" s="3">
        <v>24</v>
      </c>
      <c r="B45" s="3" t="s">
        <v>263</v>
      </c>
      <c r="C45" s="3" t="s">
        <v>267</v>
      </c>
      <c r="D45" s="25" t="s">
        <v>258</v>
      </c>
      <c r="E45" s="25" t="s">
        <v>258</v>
      </c>
      <c r="F45" s="3" t="s">
        <v>65</v>
      </c>
      <c r="G45" s="4">
        <v>24050</v>
      </c>
      <c r="H45" s="3" t="s">
        <v>66</v>
      </c>
      <c r="I45" s="5" t="s">
        <v>13</v>
      </c>
      <c r="J45" s="4" t="s">
        <v>67</v>
      </c>
      <c r="K45" s="27" t="s">
        <v>278</v>
      </c>
      <c r="L45" s="7" t="s">
        <v>253</v>
      </c>
      <c r="M45" s="12">
        <v>20</v>
      </c>
      <c r="N45" s="9">
        <v>41961</v>
      </c>
      <c r="O45" s="9">
        <v>33725</v>
      </c>
      <c r="P45" s="9">
        <v>39423</v>
      </c>
      <c r="Q45" s="10">
        <f t="shared" si="0"/>
        <v>115109</v>
      </c>
    </row>
    <row r="46" spans="1:17" ht="15" customHeight="1">
      <c r="A46" s="3">
        <v>25</v>
      </c>
      <c r="B46" s="3" t="s">
        <v>263</v>
      </c>
      <c r="C46" s="3" t="s">
        <v>267</v>
      </c>
      <c r="D46" s="25" t="s">
        <v>258</v>
      </c>
      <c r="E46" s="25" t="s">
        <v>258</v>
      </c>
      <c r="F46" s="3" t="s">
        <v>68</v>
      </c>
      <c r="G46" s="4">
        <v>24043</v>
      </c>
      <c r="H46" s="3" t="s">
        <v>25</v>
      </c>
      <c r="I46" s="5" t="s">
        <v>13</v>
      </c>
      <c r="J46" s="4" t="s">
        <v>69</v>
      </c>
      <c r="K46" s="27" t="s">
        <v>278</v>
      </c>
      <c r="L46" s="7" t="s">
        <v>253</v>
      </c>
      <c r="M46" s="12">
        <v>31.3</v>
      </c>
      <c r="N46" s="9">
        <v>9042</v>
      </c>
      <c r="O46" s="9">
        <v>7300</v>
      </c>
      <c r="P46" s="9">
        <v>9326</v>
      </c>
      <c r="Q46" s="10">
        <f t="shared" si="0"/>
        <v>25668</v>
      </c>
    </row>
    <row r="47" spans="1:17" ht="15" customHeight="1">
      <c r="A47" s="3">
        <v>26</v>
      </c>
      <c r="B47" s="3" t="s">
        <v>263</v>
      </c>
      <c r="C47" s="3" t="s">
        <v>267</v>
      </c>
      <c r="D47" s="25" t="s">
        <v>258</v>
      </c>
      <c r="E47" s="25" t="s">
        <v>258</v>
      </c>
      <c r="F47" s="3" t="s">
        <v>70</v>
      </c>
      <c r="G47" s="4">
        <v>24050</v>
      </c>
      <c r="H47" s="3" t="s">
        <v>66</v>
      </c>
      <c r="I47" s="5" t="s">
        <v>13</v>
      </c>
      <c r="J47" s="4" t="s">
        <v>71</v>
      </c>
      <c r="K47" s="27" t="s">
        <v>278</v>
      </c>
      <c r="L47" s="7" t="s">
        <v>253</v>
      </c>
      <c r="M47" s="12">
        <v>33</v>
      </c>
      <c r="N47" s="9">
        <v>9042</v>
      </c>
      <c r="O47" s="9">
        <v>7300</v>
      </c>
      <c r="P47" s="9">
        <v>9326</v>
      </c>
      <c r="Q47" s="10">
        <f t="shared" si="0"/>
        <v>25668</v>
      </c>
    </row>
    <row r="48" spans="1:17" ht="15" customHeight="1">
      <c r="A48" s="3">
        <v>27</v>
      </c>
      <c r="B48" s="3" t="s">
        <v>263</v>
      </c>
      <c r="C48" s="3" t="s">
        <v>267</v>
      </c>
      <c r="D48" s="25" t="s">
        <v>258</v>
      </c>
      <c r="E48" s="25" t="s">
        <v>258</v>
      </c>
      <c r="F48" s="3" t="s">
        <v>72</v>
      </c>
      <c r="G48" s="4">
        <v>24040</v>
      </c>
      <c r="H48" s="3" t="s">
        <v>73</v>
      </c>
      <c r="I48" s="5" t="s">
        <v>13</v>
      </c>
      <c r="J48" s="4" t="s">
        <v>74</v>
      </c>
      <c r="K48" s="27" t="s">
        <v>278</v>
      </c>
      <c r="L48" s="7" t="s">
        <v>253</v>
      </c>
      <c r="M48" s="12">
        <v>25</v>
      </c>
      <c r="N48" s="9">
        <v>24964</v>
      </c>
      <c r="O48" s="9">
        <v>18890</v>
      </c>
      <c r="P48" s="9">
        <v>24981</v>
      </c>
      <c r="Q48" s="10">
        <f t="shared" si="0"/>
        <v>68835</v>
      </c>
    </row>
    <row r="49" spans="1:17" ht="15" customHeight="1">
      <c r="A49" s="3">
        <v>28</v>
      </c>
      <c r="B49" s="3" t="s">
        <v>263</v>
      </c>
      <c r="C49" s="3" t="s">
        <v>267</v>
      </c>
      <c r="D49" s="25" t="s">
        <v>258</v>
      </c>
      <c r="E49" s="25" t="s">
        <v>258</v>
      </c>
      <c r="F49" s="3" t="s">
        <v>75</v>
      </c>
      <c r="G49" s="4">
        <v>24047</v>
      </c>
      <c r="H49" s="3" t="s">
        <v>12</v>
      </c>
      <c r="I49" s="5" t="s">
        <v>13</v>
      </c>
      <c r="J49" s="6" t="s">
        <v>76</v>
      </c>
      <c r="K49" s="27" t="s">
        <v>278</v>
      </c>
      <c r="L49" s="7" t="s">
        <v>253</v>
      </c>
      <c r="M49" s="8">
        <v>48</v>
      </c>
      <c r="N49" s="9">
        <v>69278</v>
      </c>
      <c r="O49" s="9">
        <v>51928</v>
      </c>
      <c r="P49" s="9">
        <v>96639</v>
      </c>
      <c r="Q49" s="10">
        <f t="shared" si="0"/>
        <v>217845</v>
      </c>
    </row>
    <row r="50" spans="1:17" ht="15" customHeight="1">
      <c r="A50" s="3">
        <v>29</v>
      </c>
      <c r="B50" s="3" t="s">
        <v>263</v>
      </c>
      <c r="C50" s="3" t="s">
        <v>267</v>
      </c>
      <c r="D50" s="25" t="s">
        <v>258</v>
      </c>
      <c r="E50" s="25" t="s">
        <v>258</v>
      </c>
      <c r="F50" s="3" t="s">
        <v>77</v>
      </c>
      <c r="G50" s="4">
        <v>24040</v>
      </c>
      <c r="H50" s="3" t="s">
        <v>52</v>
      </c>
      <c r="I50" s="5" t="s">
        <v>13</v>
      </c>
      <c r="J50" s="4" t="s">
        <v>78</v>
      </c>
      <c r="K50" s="27" t="s">
        <v>278</v>
      </c>
      <c r="L50" s="7" t="s">
        <v>253</v>
      </c>
      <c r="M50" s="12">
        <v>46</v>
      </c>
      <c r="N50" s="9">
        <v>23555</v>
      </c>
      <c r="O50" s="9">
        <v>13216</v>
      </c>
      <c r="P50" s="9">
        <v>53273</v>
      </c>
      <c r="Q50" s="10">
        <f t="shared" si="0"/>
        <v>90044</v>
      </c>
    </row>
    <row r="51" spans="1:17" ht="15" customHeight="1">
      <c r="A51" s="3">
        <v>30</v>
      </c>
      <c r="B51" s="3" t="s">
        <v>263</v>
      </c>
      <c r="C51" s="3" t="s">
        <v>267</v>
      </c>
      <c r="D51" s="25" t="s">
        <v>258</v>
      </c>
      <c r="E51" s="25" t="s">
        <v>258</v>
      </c>
      <c r="F51" s="3" t="s">
        <v>79</v>
      </c>
      <c r="G51" s="4">
        <v>24043</v>
      </c>
      <c r="H51" s="3" t="s">
        <v>25</v>
      </c>
      <c r="I51" s="5" t="s">
        <v>13</v>
      </c>
      <c r="J51" s="4" t="s">
        <v>80</v>
      </c>
      <c r="K51" s="27" t="s">
        <v>279</v>
      </c>
      <c r="L51" s="7" t="s">
        <v>253</v>
      </c>
      <c r="M51" s="12">
        <v>25</v>
      </c>
      <c r="N51" s="9">
        <v>21625</v>
      </c>
      <c r="O51" s="9">
        <v>16150</v>
      </c>
      <c r="P51" s="9">
        <v>26678</v>
      </c>
      <c r="Q51" s="10">
        <f t="shared" si="0"/>
        <v>64453</v>
      </c>
    </row>
    <row r="52" spans="1:17" ht="15" customHeight="1">
      <c r="A52" s="3">
        <v>31</v>
      </c>
      <c r="B52" s="3" t="s">
        <v>263</v>
      </c>
      <c r="C52" s="3" t="s">
        <v>267</v>
      </c>
      <c r="D52" s="25" t="s">
        <v>258</v>
      </c>
      <c r="E52" s="25" t="s">
        <v>258</v>
      </c>
      <c r="F52" s="3" t="s">
        <v>81</v>
      </c>
      <c r="G52" s="4">
        <v>24047</v>
      </c>
      <c r="H52" s="3" t="s">
        <v>12</v>
      </c>
      <c r="I52" s="5" t="s">
        <v>13</v>
      </c>
      <c r="J52" s="4" t="s">
        <v>82</v>
      </c>
      <c r="K52" s="27" t="s">
        <v>278</v>
      </c>
      <c r="L52" s="7" t="s">
        <v>253</v>
      </c>
      <c r="M52" s="12">
        <v>22</v>
      </c>
      <c r="N52" s="9">
        <v>23529</v>
      </c>
      <c r="O52" s="9">
        <v>19583</v>
      </c>
      <c r="P52" s="9">
        <v>20254</v>
      </c>
      <c r="Q52" s="10">
        <f t="shared" si="0"/>
        <v>63366</v>
      </c>
    </row>
    <row r="53" spans="1:17" ht="15" customHeight="1">
      <c r="A53" s="3">
        <v>32</v>
      </c>
      <c r="B53" s="3" t="s">
        <v>263</v>
      </c>
      <c r="C53" s="3" t="s">
        <v>267</v>
      </c>
      <c r="D53" s="25" t="s">
        <v>258</v>
      </c>
      <c r="E53" s="25" t="s">
        <v>258</v>
      </c>
      <c r="F53" s="3" t="s">
        <v>83</v>
      </c>
      <c r="G53" s="4">
        <v>24053</v>
      </c>
      <c r="H53" s="3" t="s">
        <v>84</v>
      </c>
      <c r="I53" s="5" t="s">
        <v>13</v>
      </c>
      <c r="J53" s="4" t="s">
        <v>85</v>
      </c>
      <c r="K53" s="27" t="s">
        <v>278</v>
      </c>
      <c r="L53" s="7" t="s">
        <v>253</v>
      </c>
      <c r="M53" s="12">
        <v>38</v>
      </c>
      <c r="N53" s="9">
        <v>25206</v>
      </c>
      <c r="O53" s="9">
        <v>27211</v>
      </c>
      <c r="P53" s="9">
        <v>26620</v>
      </c>
      <c r="Q53" s="10">
        <f t="shared" si="0"/>
        <v>79037</v>
      </c>
    </row>
    <row r="54" spans="1:17" ht="15" customHeight="1">
      <c r="A54" s="3">
        <v>33</v>
      </c>
      <c r="B54" s="3" t="s">
        <v>263</v>
      </c>
      <c r="C54" s="3" t="s">
        <v>267</v>
      </c>
      <c r="D54" s="25" t="s">
        <v>258</v>
      </c>
      <c r="E54" s="25" t="s">
        <v>258</v>
      </c>
      <c r="F54" s="3" t="s">
        <v>86</v>
      </c>
      <c r="G54" s="4">
        <v>24053</v>
      </c>
      <c r="H54" s="3" t="s">
        <v>84</v>
      </c>
      <c r="I54" s="5" t="s">
        <v>13</v>
      </c>
      <c r="J54" s="4" t="s">
        <v>87</v>
      </c>
      <c r="K54" s="27" t="s">
        <v>278</v>
      </c>
      <c r="L54" s="7" t="s">
        <v>253</v>
      </c>
      <c r="M54" s="12">
        <v>27.5</v>
      </c>
      <c r="N54" s="9">
        <v>19548</v>
      </c>
      <c r="O54" s="9">
        <v>14755</v>
      </c>
      <c r="P54" s="9">
        <v>27365</v>
      </c>
      <c r="Q54" s="10">
        <f aca="true" t="shared" si="1" ref="Q54:Q82">+SUM(N54:P54)</f>
        <v>61668</v>
      </c>
    </row>
    <row r="55" spans="1:17" ht="15" customHeight="1">
      <c r="A55" s="3">
        <v>34</v>
      </c>
      <c r="B55" s="3" t="s">
        <v>263</v>
      </c>
      <c r="C55" s="3" t="s">
        <v>267</v>
      </c>
      <c r="D55" s="25" t="s">
        <v>258</v>
      </c>
      <c r="E55" s="25" t="s">
        <v>258</v>
      </c>
      <c r="F55" s="3" t="s">
        <v>88</v>
      </c>
      <c r="G55" s="4">
        <v>24045</v>
      </c>
      <c r="H55" s="3" t="s">
        <v>22</v>
      </c>
      <c r="I55" s="5" t="s">
        <v>13</v>
      </c>
      <c r="J55" s="4" t="s">
        <v>89</v>
      </c>
      <c r="K55" s="27" t="s">
        <v>278</v>
      </c>
      <c r="L55" s="7" t="s">
        <v>253</v>
      </c>
      <c r="M55" s="12">
        <v>40</v>
      </c>
      <c r="N55" s="9">
        <v>20324</v>
      </c>
      <c r="O55" s="9">
        <v>16206</v>
      </c>
      <c r="P55" s="9">
        <v>24488</v>
      </c>
      <c r="Q55" s="10">
        <f t="shared" si="1"/>
        <v>61018</v>
      </c>
    </row>
    <row r="56" spans="1:17" ht="15" customHeight="1">
      <c r="A56" s="3">
        <v>35</v>
      </c>
      <c r="B56" s="3" t="s">
        <v>263</v>
      </c>
      <c r="C56" s="3" t="s">
        <v>267</v>
      </c>
      <c r="D56" s="25" t="s">
        <v>258</v>
      </c>
      <c r="E56" s="25" t="s">
        <v>258</v>
      </c>
      <c r="F56" s="3" t="s">
        <v>90</v>
      </c>
      <c r="G56" s="4">
        <v>24047</v>
      </c>
      <c r="H56" s="3" t="s">
        <v>12</v>
      </c>
      <c r="I56" s="5" t="s">
        <v>13</v>
      </c>
      <c r="J56" s="4" t="s">
        <v>91</v>
      </c>
      <c r="K56" s="27" t="s">
        <v>281</v>
      </c>
      <c r="L56" s="7" t="s">
        <v>253</v>
      </c>
      <c r="M56" s="12">
        <v>25</v>
      </c>
      <c r="N56" s="9">
        <v>13890</v>
      </c>
      <c r="O56" s="9">
        <v>11206</v>
      </c>
      <c r="P56" s="9">
        <v>12413</v>
      </c>
      <c r="Q56" s="10">
        <f t="shared" si="1"/>
        <v>37509</v>
      </c>
    </row>
    <row r="57" spans="1:17" ht="15" customHeight="1">
      <c r="A57" s="3">
        <v>36</v>
      </c>
      <c r="B57" s="3" t="s">
        <v>263</v>
      </c>
      <c r="C57" s="3" t="s">
        <v>267</v>
      </c>
      <c r="D57" s="25" t="s">
        <v>258</v>
      </c>
      <c r="E57" s="25" t="s">
        <v>258</v>
      </c>
      <c r="F57" s="3" t="s">
        <v>92</v>
      </c>
      <c r="G57" s="4">
        <v>24040</v>
      </c>
      <c r="H57" s="3" t="s">
        <v>16</v>
      </c>
      <c r="I57" s="5" t="s">
        <v>13</v>
      </c>
      <c r="J57" s="4" t="s">
        <v>93</v>
      </c>
      <c r="K57" s="27" t="s">
        <v>278</v>
      </c>
      <c r="L57" s="7" t="s">
        <v>253</v>
      </c>
      <c r="M57" s="12">
        <v>34</v>
      </c>
      <c r="N57" s="9">
        <v>3796</v>
      </c>
      <c r="O57" s="9">
        <v>5031</v>
      </c>
      <c r="P57" s="9">
        <v>13138</v>
      </c>
      <c r="Q57" s="10">
        <f t="shared" si="1"/>
        <v>21965</v>
      </c>
    </row>
    <row r="58" spans="1:17" ht="15" customHeight="1">
      <c r="A58" s="3">
        <v>37</v>
      </c>
      <c r="B58" s="3" t="s">
        <v>263</v>
      </c>
      <c r="C58" s="3" t="s">
        <v>267</v>
      </c>
      <c r="D58" s="25" t="s">
        <v>258</v>
      </c>
      <c r="E58" s="25" t="s">
        <v>258</v>
      </c>
      <c r="F58" s="3" t="s">
        <v>94</v>
      </c>
      <c r="G58" s="4">
        <v>24047</v>
      </c>
      <c r="H58" s="3" t="s">
        <v>12</v>
      </c>
      <c r="I58" s="5" t="s">
        <v>13</v>
      </c>
      <c r="J58" s="4" t="s">
        <v>95</v>
      </c>
      <c r="K58" s="27" t="s">
        <v>279</v>
      </c>
      <c r="L58" s="7" t="s">
        <v>253</v>
      </c>
      <c r="M58" s="12">
        <v>26</v>
      </c>
      <c r="N58" s="9">
        <v>35717</v>
      </c>
      <c r="O58" s="9">
        <v>27253</v>
      </c>
      <c r="P58" s="9">
        <v>46702</v>
      </c>
      <c r="Q58" s="10">
        <f t="shared" si="1"/>
        <v>109672</v>
      </c>
    </row>
    <row r="59" spans="1:17" ht="15" customHeight="1">
      <c r="A59" s="3">
        <v>38</v>
      </c>
      <c r="B59" s="3" t="s">
        <v>263</v>
      </c>
      <c r="C59" s="3" t="s">
        <v>267</v>
      </c>
      <c r="D59" s="25" t="s">
        <v>258</v>
      </c>
      <c r="E59" s="25" t="s">
        <v>258</v>
      </c>
      <c r="F59" s="3" t="s">
        <v>96</v>
      </c>
      <c r="G59" s="4">
        <v>24040</v>
      </c>
      <c r="H59" s="3" t="s">
        <v>97</v>
      </c>
      <c r="I59" s="5" t="s">
        <v>13</v>
      </c>
      <c r="J59" s="4" t="s">
        <v>98</v>
      </c>
      <c r="K59" s="27" t="s">
        <v>278</v>
      </c>
      <c r="L59" s="7" t="s">
        <v>253</v>
      </c>
      <c r="M59" s="12">
        <v>30</v>
      </c>
      <c r="N59" s="9">
        <v>52844</v>
      </c>
      <c r="O59" s="9">
        <v>45808</v>
      </c>
      <c r="P59" s="9">
        <v>46165</v>
      </c>
      <c r="Q59" s="10">
        <f t="shared" si="1"/>
        <v>144817</v>
      </c>
    </row>
    <row r="60" spans="1:17" ht="15" customHeight="1">
      <c r="A60" s="3">
        <v>39</v>
      </c>
      <c r="B60" s="28" t="s">
        <v>263</v>
      </c>
      <c r="C60" s="28" t="s">
        <v>267</v>
      </c>
      <c r="D60" s="29" t="s">
        <v>258</v>
      </c>
      <c r="E60" s="29" t="s">
        <v>258</v>
      </c>
      <c r="F60" s="28" t="s">
        <v>99</v>
      </c>
      <c r="G60" s="30">
        <v>24043</v>
      </c>
      <c r="H60" s="28" t="s">
        <v>25</v>
      </c>
      <c r="I60" s="31" t="s">
        <v>13</v>
      </c>
      <c r="J60" s="32" t="s">
        <v>100</v>
      </c>
      <c r="K60" s="33" t="s">
        <v>281</v>
      </c>
      <c r="L60" s="34" t="s">
        <v>253</v>
      </c>
      <c r="M60" s="35">
        <v>11</v>
      </c>
      <c r="N60" s="36">
        <v>3462</v>
      </c>
      <c r="O60" s="36">
        <v>2609</v>
      </c>
      <c r="P60" s="36">
        <v>4732</v>
      </c>
      <c r="Q60" s="37">
        <f t="shared" si="1"/>
        <v>10803</v>
      </c>
    </row>
    <row r="61" spans="1:17" ht="15" customHeight="1">
      <c r="A61" s="3">
        <v>40</v>
      </c>
      <c r="B61" s="28" t="s">
        <v>263</v>
      </c>
      <c r="C61" s="28" t="s">
        <v>267</v>
      </c>
      <c r="D61" s="29" t="s">
        <v>258</v>
      </c>
      <c r="E61" s="29" t="s">
        <v>258</v>
      </c>
      <c r="F61" s="28" t="s">
        <v>101</v>
      </c>
      <c r="G61" s="30">
        <v>24043</v>
      </c>
      <c r="H61" s="28" t="s">
        <v>25</v>
      </c>
      <c r="I61" s="31" t="s">
        <v>13</v>
      </c>
      <c r="J61" s="32" t="s">
        <v>102</v>
      </c>
      <c r="K61" s="33" t="s">
        <v>281</v>
      </c>
      <c r="L61" s="34" t="s">
        <v>253</v>
      </c>
      <c r="M61" s="35">
        <v>6.6</v>
      </c>
      <c r="N61" s="36">
        <v>3302</v>
      </c>
      <c r="O61" s="36">
        <v>1062</v>
      </c>
      <c r="P61" s="36">
        <v>1218</v>
      </c>
      <c r="Q61" s="37">
        <f t="shared" si="1"/>
        <v>5582</v>
      </c>
    </row>
    <row r="62" spans="1:17" ht="15" customHeight="1">
      <c r="A62" s="3">
        <v>41</v>
      </c>
      <c r="B62" s="28" t="s">
        <v>263</v>
      </c>
      <c r="C62" s="28" t="s">
        <v>267</v>
      </c>
      <c r="D62" s="29" t="s">
        <v>258</v>
      </c>
      <c r="E62" s="29" t="s">
        <v>258</v>
      </c>
      <c r="F62" s="28" t="s">
        <v>101</v>
      </c>
      <c r="G62" s="30">
        <v>24043</v>
      </c>
      <c r="H62" s="28" t="s">
        <v>25</v>
      </c>
      <c r="I62" s="31" t="s">
        <v>13</v>
      </c>
      <c r="J62" s="32" t="s">
        <v>103</v>
      </c>
      <c r="K62" s="33" t="s">
        <v>281</v>
      </c>
      <c r="L62" s="34" t="s">
        <v>253</v>
      </c>
      <c r="M62" s="35">
        <v>6.6</v>
      </c>
      <c r="N62" s="36">
        <v>3213</v>
      </c>
      <c r="O62" s="36">
        <v>913</v>
      </c>
      <c r="P62" s="36">
        <v>901</v>
      </c>
      <c r="Q62" s="37">
        <f t="shared" si="1"/>
        <v>5027</v>
      </c>
    </row>
    <row r="63" spans="1:17" ht="15" customHeight="1">
      <c r="A63" s="3">
        <v>42</v>
      </c>
      <c r="B63" s="28" t="s">
        <v>263</v>
      </c>
      <c r="C63" s="28" t="s">
        <v>267</v>
      </c>
      <c r="D63" s="29" t="s">
        <v>258</v>
      </c>
      <c r="E63" s="29" t="s">
        <v>258</v>
      </c>
      <c r="F63" s="28" t="s">
        <v>104</v>
      </c>
      <c r="G63" s="30">
        <v>24043</v>
      </c>
      <c r="H63" s="28" t="s">
        <v>25</v>
      </c>
      <c r="I63" s="31" t="s">
        <v>13</v>
      </c>
      <c r="J63" s="32" t="s">
        <v>105</v>
      </c>
      <c r="K63" s="33" t="s">
        <v>281</v>
      </c>
      <c r="L63" s="34" t="s">
        <v>253</v>
      </c>
      <c r="M63" s="35">
        <v>6.6</v>
      </c>
      <c r="N63" s="36">
        <v>1296</v>
      </c>
      <c r="O63" s="36">
        <v>995</v>
      </c>
      <c r="P63" s="36">
        <v>1868</v>
      </c>
      <c r="Q63" s="37">
        <f t="shared" si="1"/>
        <v>4159</v>
      </c>
    </row>
    <row r="64" spans="1:17" ht="15" customHeight="1">
      <c r="A64" s="3">
        <v>43</v>
      </c>
      <c r="B64" s="3" t="s">
        <v>263</v>
      </c>
      <c r="C64" s="3" t="s">
        <v>267</v>
      </c>
      <c r="D64" s="25" t="s">
        <v>258</v>
      </c>
      <c r="E64" s="25" t="s">
        <v>258</v>
      </c>
      <c r="F64" s="3" t="s">
        <v>106</v>
      </c>
      <c r="G64" s="4">
        <v>24040</v>
      </c>
      <c r="H64" s="3" t="s">
        <v>73</v>
      </c>
      <c r="I64" s="5" t="s">
        <v>13</v>
      </c>
      <c r="J64" s="6" t="s">
        <v>107</v>
      </c>
      <c r="K64" s="27" t="s">
        <v>279</v>
      </c>
      <c r="L64" s="7" t="s">
        <v>253</v>
      </c>
      <c r="M64" s="8">
        <v>5</v>
      </c>
      <c r="N64" s="9">
        <v>2803</v>
      </c>
      <c r="O64" s="9">
        <v>1029</v>
      </c>
      <c r="P64" s="9">
        <v>1541</v>
      </c>
      <c r="Q64" s="10">
        <f t="shared" si="1"/>
        <v>5373</v>
      </c>
    </row>
    <row r="65" spans="1:17" ht="15" customHeight="1">
      <c r="A65" s="3">
        <v>44</v>
      </c>
      <c r="B65" s="3" t="s">
        <v>263</v>
      </c>
      <c r="C65" s="3" t="s">
        <v>267</v>
      </c>
      <c r="D65" s="25" t="s">
        <v>258</v>
      </c>
      <c r="E65" s="25" t="s">
        <v>258</v>
      </c>
      <c r="F65" s="3" t="s">
        <v>108</v>
      </c>
      <c r="G65" s="4">
        <v>24053</v>
      </c>
      <c r="H65" s="3" t="s">
        <v>84</v>
      </c>
      <c r="I65" s="5" t="s">
        <v>13</v>
      </c>
      <c r="J65" s="6" t="s">
        <v>109</v>
      </c>
      <c r="K65" s="27" t="s">
        <v>279</v>
      </c>
      <c r="L65" s="7" t="s">
        <v>253</v>
      </c>
      <c r="M65" s="8">
        <v>6.6</v>
      </c>
      <c r="N65" s="9">
        <v>2132</v>
      </c>
      <c r="O65" s="9">
        <v>1590</v>
      </c>
      <c r="P65" s="9">
        <v>2604</v>
      </c>
      <c r="Q65" s="10">
        <f t="shared" si="1"/>
        <v>6326</v>
      </c>
    </row>
    <row r="66" spans="1:17" ht="15" customHeight="1">
      <c r="A66" s="3">
        <v>45</v>
      </c>
      <c r="B66" s="3" t="s">
        <v>263</v>
      </c>
      <c r="C66" s="3" t="s">
        <v>267</v>
      </c>
      <c r="D66" s="25" t="s">
        <v>258</v>
      </c>
      <c r="E66" s="25" t="s">
        <v>258</v>
      </c>
      <c r="F66" s="3" t="s">
        <v>110</v>
      </c>
      <c r="G66" s="4">
        <v>24053</v>
      </c>
      <c r="H66" s="3" t="s">
        <v>84</v>
      </c>
      <c r="I66" s="5" t="s">
        <v>13</v>
      </c>
      <c r="J66" s="6" t="s">
        <v>111</v>
      </c>
      <c r="K66" s="27" t="s">
        <v>279</v>
      </c>
      <c r="L66" s="7" t="s">
        <v>253</v>
      </c>
      <c r="M66" s="8">
        <v>11</v>
      </c>
      <c r="N66" s="9">
        <v>5652</v>
      </c>
      <c r="O66" s="9">
        <v>4528</v>
      </c>
      <c r="P66" s="9">
        <v>5314</v>
      </c>
      <c r="Q66" s="10">
        <f t="shared" si="1"/>
        <v>15494</v>
      </c>
    </row>
    <row r="67" spans="1:17" ht="15" customHeight="1">
      <c r="A67" s="3">
        <v>46</v>
      </c>
      <c r="B67" s="28" t="s">
        <v>263</v>
      </c>
      <c r="C67" s="28" t="s">
        <v>267</v>
      </c>
      <c r="D67" s="29" t="s">
        <v>258</v>
      </c>
      <c r="E67" s="29" t="s">
        <v>258</v>
      </c>
      <c r="F67" s="28" t="s">
        <v>112</v>
      </c>
      <c r="G67" s="30">
        <v>24040</v>
      </c>
      <c r="H67" s="28" t="s">
        <v>60</v>
      </c>
      <c r="I67" s="31" t="s">
        <v>13</v>
      </c>
      <c r="J67" s="32" t="s">
        <v>113</v>
      </c>
      <c r="K67" s="33" t="s">
        <v>279</v>
      </c>
      <c r="L67" s="34" t="s">
        <v>253</v>
      </c>
      <c r="M67" s="35">
        <v>11</v>
      </c>
      <c r="N67" s="36">
        <v>3462</v>
      </c>
      <c r="O67" s="36">
        <v>2609</v>
      </c>
      <c r="P67" s="36">
        <v>4732</v>
      </c>
      <c r="Q67" s="37">
        <f t="shared" si="1"/>
        <v>10803</v>
      </c>
    </row>
    <row r="68" spans="1:17" ht="15" customHeight="1">
      <c r="A68" s="3">
        <v>47</v>
      </c>
      <c r="B68" s="3" t="s">
        <v>263</v>
      </c>
      <c r="C68" s="3" t="s">
        <v>267</v>
      </c>
      <c r="D68" s="25" t="s">
        <v>258</v>
      </c>
      <c r="E68" s="25" t="s">
        <v>258</v>
      </c>
      <c r="F68" s="3" t="s">
        <v>114</v>
      </c>
      <c r="G68" s="4">
        <v>24050</v>
      </c>
      <c r="H68" s="3" t="s">
        <v>19</v>
      </c>
      <c r="I68" s="5" t="s">
        <v>13</v>
      </c>
      <c r="J68" s="6" t="s">
        <v>115</v>
      </c>
      <c r="K68" s="27" t="s">
        <v>279</v>
      </c>
      <c r="L68" s="7" t="s">
        <v>253</v>
      </c>
      <c r="M68" s="8">
        <v>6.6</v>
      </c>
      <c r="N68" s="9">
        <v>4762</v>
      </c>
      <c r="O68" s="9">
        <v>3608</v>
      </c>
      <c r="P68" s="9">
        <v>6782</v>
      </c>
      <c r="Q68" s="10">
        <f t="shared" si="1"/>
        <v>15152</v>
      </c>
    </row>
    <row r="69" spans="1:17" s="39" customFormat="1" ht="15" customHeight="1">
      <c r="A69" s="3">
        <v>48</v>
      </c>
      <c r="B69" s="28" t="s">
        <v>263</v>
      </c>
      <c r="C69" s="28" t="s">
        <v>267</v>
      </c>
      <c r="D69" s="29" t="s">
        <v>258</v>
      </c>
      <c r="E69" s="29" t="s">
        <v>258</v>
      </c>
      <c r="F69" s="28" t="s">
        <v>116</v>
      </c>
      <c r="G69" s="30">
        <v>24047</v>
      </c>
      <c r="H69" s="28" t="s">
        <v>12</v>
      </c>
      <c r="I69" s="31" t="s">
        <v>13</v>
      </c>
      <c r="J69" s="32" t="s">
        <v>117</v>
      </c>
      <c r="K69" s="33" t="s">
        <v>281</v>
      </c>
      <c r="L69" s="34" t="s">
        <v>253</v>
      </c>
      <c r="M69" s="35">
        <v>11</v>
      </c>
      <c r="N69" s="36">
        <v>34</v>
      </c>
      <c r="O69" s="36">
        <v>29</v>
      </c>
      <c r="P69" s="36">
        <v>66</v>
      </c>
      <c r="Q69" s="37">
        <f t="shared" si="1"/>
        <v>129</v>
      </c>
    </row>
    <row r="70" spans="1:17" ht="15" customHeight="1">
      <c r="A70" s="3">
        <v>49</v>
      </c>
      <c r="B70" s="3" t="s">
        <v>263</v>
      </c>
      <c r="C70" s="3" t="s">
        <v>267</v>
      </c>
      <c r="D70" s="25" t="s">
        <v>258</v>
      </c>
      <c r="E70" s="25" t="s">
        <v>258</v>
      </c>
      <c r="F70" s="3" t="s">
        <v>118</v>
      </c>
      <c r="G70" s="4">
        <v>24040</v>
      </c>
      <c r="H70" s="3" t="s">
        <v>57</v>
      </c>
      <c r="I70" s="5" t="s">
        <v>13</v>
      </c>
      <c r="J70" s="6" t="s">
        <v>119</v>
      </c>
      <c r="K70" s="27" t="s">
        <v>283</v>
      </c>
      <c r="L70" s="7" t="s">
        <v>253</v>
      </c>
      <c r="M70" s="8">
        <v>3.3</v>
      </c>
      <c r="N70" s="9">
        <v>847</v>
      </c>
      <c r="O70" s="9">
        <v>581</v>
      </c>
      <c r="P70" s="9">
        <v>1246</v>
      </c>
      <c r="Q70" s="10">
        <f t="shared" si="1"/>
        <v>2674</v>
      </c>
    </row>
    <row r="71" spans="1:17" ht="15" customHeight="1">
      <c r="A71" s="3">
        <v>50</v>
      </c>
      <c r="B71" s="3" t="s">
        <v>263</v>
      </c>
      <c r="C71" s="3" t="s">
        <v>267</v>
      </c>
      <c r="D71" s="25" t="s">
        <v>258</v>
      </c>
      <c r="E71" s="25" t="s">
        <v>258</v>
      </c>
      <c r="F71" s="3" t="s">
        <v>120</v>
      </c>
      <c r="G71" s="4">
        <v>24040</v>
      </c>
      <c r="H71" s="3" t="s">
        <v>57</v>
      </c>
      <c r="I71" s="5" t="s">
        <v>13</v>
      </c>
      <c r="J71" s="6" t="s">
        <v>121</v>
      </c>
      <c r="K71" s="27" t="s">
        <v>283</v>
      </c>
      <c r="L71" s="7" t="s">
        <v>253</v>
      </c>
      <c r="M71" s="8">
        <v>3.3</v>
      </c>
      <c r="N71" s="9">
        <v>847</v>
      </c>
      <c r="O71" s="9">
        <v>581</v>
      </c>
      <c r="P71" s="9">
        <v>1246</v>
      </c>
      <c r="Q71" s="10">
        <f t="shared" si="1"/>
        <v>2674</v>
      </c>
    </row>
    <row r="72" spans="1:17" ht="15" customHeight="1">
      <c r="A72" s="3">
        <v>51</v>
      </c>
      <c r="B72" s="3" t="s">
        <v>263</v>
      </c>
      <c r="C72" s="3" t="s">
        <v>267</v>
      </c>
      <c r="D72" s="25" t="s">
        <v>258</v>
      </c>
      <c r="E72" s="25" t="s">
        <v>258</v>
      </c>
      <c r="F72" s="3" t="s">
        <v>15</v>
      </c>
      <c r="G72" s="4">
        <v>24040</v>
      </c>
      <c r="H72" s="3" t="s">
        <v>16</v>
      </c>
      <c r="I72" s="5" t="s">
        <v>13</v>
      </c>
      <c r="J72" s="6" t="s">
        <v>122</v>
      </c>
      <c r="K72" s="27" t="s">
        <v>279</v>
      </c>
      <c r="L72" s="7" t="s">
        <v>253</v>
      </c>
      <c r="M72" s="8">
        <v>16.5</v>
      </c>
      <c r="N72" s="9">
        <v>8845</v>
      </c>
      <c r="O72" s="9">
        <v>6754</v>
      </c>
      <c r="P72" s="9">
        <v>12453</v>
      </c>
      <c r="Q72" s="10">
        <f t="shared" si="1"/>
        <v>28052</v>
      </c>
    </row>
    <row r="73" spans="1:17" ht="15" customHeight="1">
      <c r="A73" s="3">
        <v>52</v>
      </c>
      <c r="B73" s="3" t="s">
        <v>263</v>
      </c>
      <c r="C73" s="3" t="s">
        <v>267</v>
      </c>
      <c r="D73" s="25" t="s">
        <v>258</v>
      </c>
      <c r="E73" s="25" t="s">
        <v>258</v>
      </c>
      <c r="F73" s="3" t="s">
        <v>123</v>
      </c>
      <c r="G73" s="4">
        <v>24043</v>
      </c>
      <c r="H73" s="3" t="s">
        <v>25</v>
      </c>
      <c r="I73" s="5" t="s">
        <v>13</v>
      </c>
      <c r="J73" s="6" t="s">
        <v>124</v>
      </c>
      <c r="K73" s="27" t="s">
        <v>281</v>
      </c>
      <c r="L73" s="7" t="s">
        <v>253</v>
      </c>
      <c r="M73" s="8">
        <v>6.6</v>
      </c>
      <c r="N73" s="9">
        <v>718</v>
      </c>
      <c r="O73" s="9">
        <v>674</v>
      </c>
      <c r="P73" s="9">
        <v>992</v>
      </c>
      <c r="Q73" s="10">
        <f t="shared" si="1"/>
        <v>2384</v>
      </c>
    </row>
    <row r="74" spans="1:17" ht="15" customHeight="1">
      <c r="A74" s="3">
        <v>53</v>
      </c>
      <c r="B74" s="3" t="s">
        <v>263</v>
      </c>
      <c r="C74" s="3" t="s">
        <v>267</v>
      </c>
      <c r="D74" s="25" t="s">
        <v>258</v>
      </c>
      <c r="E74" s="25" t="s">
        <v>258</v>
      </c>
      <c r="F74" s="3" t="s">
        <v>126</v>
      </c>
      <c r="G74" s="4">
        <v>24040</v>
      </c>
      <c r="H74" s="3" t="s">
        <v>63</v>
      </c>
      <c r="I74" s="5" t="s">
        <v>13</v>
      </c>
      <c r="J74" s="6" t="s">
        <v>127</v>
      </c>
      <c r="K74" s="27" t="s">
        <v>281</v>
      </c>
      <c r="L74" s="7" t="s">
        <v>253</v>
      </c>
      <c r="M74" s="8">
        <v>1.7</v>
      </c>
      <c r="N74" s="9">
        <v>1</v>
      </c>
      <c r="O74" s="9">
        <v>3</v>
      </c>
      <c r="P74" s="9">
        <v>4</v>
      </c>
      <c r="Q74" s="10">
        <f t="shared" si="1"/>
        <v>8</v>
      </c>
    </row>
    <row r="75" spans="1:17" ht="15" customHeight="1">
      <c r="A75" s="3">
        <v>54</v>
      </c>
      <c r="B75" s="3" t="s">
        <v>263</v>
      </c>
      <c r="C75" s="3" t="s">
        <v>267</v>
      </c>
      <c r="D75" s="25" t="s">
        <v>258</v>
      </c>
      <c r="E75" s="25" t="s">
        <v>258</v>
      </c>
      <c r="F75" s="3" t="s">
        <v>128</v>
      </c>
      <c r="G75" s="4">
        <v>24053</v>
      </c>
      <c r="H75" s="3" t="s">
        <v>84</v>
      </c>
      <c r="I75" s="5" t="s">
        <v>13</v>
      </c>
      <c r="J75" s="6" t="s">
        <v>129</v>
      </c>
      <c r="K75" s="27" t="s">
        <v>283</v>
      </c>
      <c r="L75" s="7" t="s">
        <v>253</v>
      </c>
      <c r="M75" s="8">
        <v>11</v>
      </c>
      <c r="N75" s="9">
        <v>16</v>
      </c>
      <c r="O75" s="9">
        <v>12</v>
      </c>
      <c r="P75" s="9">
        <v>10</v>
      </c>
      <c r="Q75" s="10">
        <f t="shared" si="1"/>
        <v>38</v>
      </c>
    </row>
    <row r="76" spans="1:17" ht="15" customHeight="1">
      <c r="A76" s="3">
        <v>55</v>
      </c>
      <c r="B76" s="3" t="s">
        <v>263</v>
      </c>
      <c r="C76" s="3" t="s">
        <v>267</v>
      </c>
      <c r="D76" s="25" t="s">
        <v>258</v>
      </c>
      <c r="E76" s="25" t="s">
        <v>258</v>
      </c>
      <c r="F76" s="3" t="s">
        <v>130</v>
      </c>
      <c r="G76" s="4">
        <v>24040</v>
      </c>
      <c r="H76" s="3" t="s">
        <v>52</v>
      </c>
      <c r="I76" s="5" t="s">
        <v>13</v>
      </c>
      <c r="J76" s="6" t="s">
        <v>131</v>
      </c>
      <c r="K76" s="27" t="s">
        <v>281</v>
      </c>
      <c r="L76" s="7" t="s">
        <v>253</v>
      </c>
      <c r="M76" s="8">
        <v>11</v>
      </c>
      <c r="N76" s="9">
        <v>152</v>
      </c>
      <c r="O76" s="9">
        <v>117</v>
      </c>
      <c r="P76" s="9">
        <v>218</v>
      </c>
      <c r="Q76" s="10">
        <f t="shared" si="1"/>
        <v>487</v>
      </c>
    </row>
    <row r="77" spans="1:17" ht="15" customHeight="1">
      <c r="A77" s="3">
        <v>56</v>
      </c>
      <c r="B77" s="3" t="s">
        <v>263</v>
      </c>
      <c r="C77" s="3" t="s">
        <v>267</v>
      </c>
      <c r="D77" s="25" t="s">
        <v>258</v>
      </c>
      <c r="E77" s="25" t="s">
        <v>258</v>
      </c>
      <c r="F77" s="3" t="s">
        <v>132</v>
      </c>
      <c r="G77" s="13">
        <v>24045</v>
      </c>
      <c r="H77" s="3" t="s">
        <v>22</v>
      </c>
      <c r="I77" s="5" t="s">
        <v>13</v>
      </c>
      <c r="J77" s="6" t="s">
        <v>133</v>
      </c>
      <c r="K77" s="27" t="s">
        <v>281</v>
      </c>
      <c r="L77" s="7" t="s">
        <v>253</v>
      </c>
      <c r="M77" s="8">
        <v>6.6</v>
      </c>
      <c r="N77" s="9">
        <v>30</v>
      </c>
      <c r="O77" s="9">
        <v>30</v>
      </c>
      <c r="P77" s="9">
        <v>41</v>
      </c>
      <c r="Q77" s="10">
        <f t="shared" si="1"/>
        <v>101</v>
      </c>
    </row>
    <row r="78" spans="1:17" ht="15" customHeight="1">
      <c r="A78" s="3">
        <v>57</v>
      </c>
      <c r="B78" s="3" t="s">
        <v>263</v>
      </c>
      <c r="C78" s="3" t="s">
        <v>267</v>
      </c>
      <c r="D78" s="25" t="s">
        <v>258</v>
      </c>
      <c r="E78" s="25" t="s">
        <v>258</v>
      </c>
      <c r="F78" s="3" t="s">
        <v>134</v>
      </c>
      <c r="G78" s="13">
        <v>24043</v>
      </c>
      <c r="H78" s="3" t="s">
        <v>25</v>
      </c>
      <c r="I78" s="5" t="s">
        <v>13</v>
      </c>
      <c r="J78" s="6" t="s">
        <v>135</v>
      </c>
      <c r="K78" s="27" t="s">
        <v>280</v>
      </c>
      <c r="L78" s="7" t="s">
        <v>253</v>
      </c>
      <c r="M78" s="8">
        <v>3.3</v>
      </c>
      <c r="N78" s="9">
        <v>1420</v>
      </c>
      <c r="O78" s="9">
        <v>581</v>
      </c>
      <c r="P78" s="9">
        <v>1065</v>
      </c>
      <c r="Q78" s="10">
        <f t="shared" si="1"/>
        <v>3066</v>
      </c>
    </row>
    <row r="79" spans="1:17" ht="15" customHeight="1">
      <c r="A79" s="3">
        <v>58</v>
      </c>
      <c r="B79" s="3" t="s">
        <v>263</v>
      </c>
      <c r="C79" s="3" t="s">
        <v>267</v>
      </c>
      <c r="D79" s="25" t="s">
        <v>258</v>
      </c>
      <c r="E79" s="25" t="s">
        <v>258</v>
      </c>
      <c r="F79" s="3" t="s">
        <v>136</v>
      </c>
      <c r="G79" s="4">
        <v>24040</v>
      </c>
      <c r="H79" s="3" t="s">
        <v>73</v>
      </c>
      <c r="I79" s="5" t="s">
        <v>13</v>
      </c>
      <c r="J79" s="6" t="s">
        <v>137</v>
      </c>
      <c r="K79" s="27" t="s">
        <v>281</v>
      </c>
      <c r="L79" s="7" t="s">
        <v>253</v>
      </c>
      <c r="M79" s="8">
        <v>11</v>
      </c>
      <c r="N79" s="9">
        <v>379</v>
      </c>
      <c r="O79" s="9">
        <v>299</v>
      </c>
      <c r="P79" s="9">
        <v>451</v>
      </c>
      <c r="Q79" s="10">
        <f t="shared" si="1"/>
        <v>1129</v>
      </c>
    </row>
    <row r="80" spans="1:17" ht="15" customHeight="1">
      <c r="A80" s="3">
        <v>59</v>
      </c>
      <c r="B80" s="3" t="s">
        <v>263</v>
      </c>
      <c r="C80" s="3" t="s">
        <v>267</v>
      </c>
      <c r="D80" s="25" t="s">
        <v>258</v>
      </c>
      <c r="E80" s="25" t="s">
        <v>258</v>
      </c>
      <c r="F80" s="3" t="s">
        <v>138</v>
      </c>
      <c r="G80" s="4">
        <v>24040</v>
      </c>
      <c r="H80" s="3" t="s">
        <v>57</v>
      </c>
      <c r="I80" s="5" t="s">
        <v>13</v>
      </c>
      <c r="J80" s="6" t="s">
        <v>139</v>
      </c>
      <c r="K80" s="27" t="s">
        <v>279</v>
      </c>
      <c r="L80" s="7" t="s">
        <v>253</v>
      </c>
      <c r="M80" s="8">
        <v>3.3</v>
      </c>
      <c r="N80" s="9">
        <v>19</v>
      </c>
      <c r="O80" s="9">
        <v>14</v>
      </c>
      <c r="P80" s="9">
        <v>42</v>
      </c>
      <c r="Q80" s="10">
        <f t="shared" si="1"/>
        <v>75</v>
      </c>
    </row>
    <row r="81" spans="1:17" s="39" customFormat="1" ht="15" customHeight="1">
      <c r="A81" s="3">
        <v>60</v>
      </c>
      <c r="B81" s="28" t="s">
        <v>263</v>
      </c>
      <c r="C81" s="28" t="s">
        <v>267</v>
      </c>
      <c r="D81" s="29" t="s">
        <v>258</v>
      </c>
      <c r="E81" s="29" t="s">
        <v>258</v>
      </c>
      <c r="F81" s="40" t="s">
        <v>140</v>
      </c>
      <c r="G81" s="38">
        <v>24043</v>
      </c>
      <c r="H81" s="28" t="s">
        <v>25</v>
      </c>
      <c r="I81" s="31" t="s">
        <v>13</v>
      </c>
      <c r="J81" s="32" t="s">
        <v>141</v>
      </c>
      <c r="K81" s="33" t="s">
        <v>281</v>
      </c>
      <c r="L81" s="34" t="s">
        <v>253</v>
      </c>
      <c r="M81" s="35">
        <v>5</v>
      </c>
      <c r="N81" s="36">
        <v>898</v>
      </c>
      <c r="O81" s="36">
        <v>223</v>
      </c>
      <c r="P81" s="36">
        <v>195</v>
      </c>
      <c r="Q81" s="37">
        <f t="shared" si="1"/>
        <v>1316</v>
      </c>
    </row>
    <row r="82" spans="1:17" s="39" customFormat="1" ht="15" customHeight="1">
      <c r="A82" s="3">
        <v>61</v>
      </c>
      <c r="B82" s="28" t="s">
        <v>263</v>
      </c>
      <c r="C82" s="28" t="s">
        <v>267</v>
      </c>
      <c r="D82" s="29" t="s">
        <v>258</v>
      </c>
      <c r="E82" s="29" t="s">
        <v>258</v>
      </c>
      <c r="F82" s="28" t="s">
        <v>38</v>
      </c>
      <c r="G82" s="30">
        <v>24043</v>
      </c>
      <c r="H82" s="28" t="s">
        <v>25</v>
      </c>
      <c r="I82" s="31" t="s">
        <v>13</v>
      </c>
      <c r="J82" s="32" t="s">
        <v>142</v>
      </c>
      <c r="K82" s="33" t="s">
        <v>281</v>
      </c>
      <c r="L82" s="34" t="s">
        <v>253</v>
      </c>
      <c r="M82" s="35">
        <v>3.3</v>
      </c>
      <c r="N82" s="36">
        <v>847</v>
      </c>
      <c r="O82" s="36">
        <v>581</v>
      </c>
      <c r="P82" s="36">
        <v>1246</v>
      </c>
      <c r="Q82" s="37">
        <f t="shared" si="1"/>
        <v>2674</v>
      </c>
    </row>
    <row r="83" spans="1:17" ht="15" customHeight="1">
      <c r="A83" s="3">
        <v>62</v>
      </c>
      <c r="B83" s="3" t="s">
        <v>263</v>
      </c>
      <c r="C83" s="3" t="s">
        <v>267</v>
      </c>
      <c r="D83" s="25" t="s">
        <v>258</v>
      </c>
      <c r="E83" s="25" t="s">
        <v>258</v>
      </c>
      <c r="F83" s="3" t="s">
        <v>143</v>
      </c>
      <c r="G83" s="4">
        <v>24045</v>
      </c>
      <c r="H83" s="3" t="s">
        <v>22</v>
      </c>
      <c r="I83" s="5" t="s">
        <v>13</v>
      </c>
      <c r="J83" s="6" t="s">
        <v>144</v>
      </c>
      <c r="K83" s="27" t="s">
        <v>279</v>
      </c>
      <c r="L83" s="7" t="s">
        <v>253</v>
      </c>
      <c r="M83" s="8">
        <v>16.5</v>
      </c>
      <c r="N83" s="9">
        <v>12778</v>
      </c>
      <c r="O83" s="9">
        <v>9686</v>
      </c>
      <c r="P83" s="9">
        <v>15924</v>
      </c>
      <c r="Q83" s="10">
        <f aca="true" t="shared" si="2" ref="Q83:Q113">+SUM(N83:P83)</f>
        <v>38388</v>
      </c>
    </row>
    <row r="84" spans="1:17" ht="15" customHeight="1">
      <c r="A84" s="3">
        <v>63</v>
      </c>
      <c r="B84" s="3" t="s">
        <v>263</v>
      </c>
      <c r="C84" s="3" t="s">
        <v>267</v>
      </c>
      <c r="D84" s="25" t="s">
        <v>258</v>
      </c>
      <c r="E84" s="25" t="s">
        <v>258</v>
      </c>
      <c r="F84" s="3" t="s">
        <v>145</v>
      </c>
      <c r="G84" s="4">
        <v>24040</v>
      </c>
      <c r="H84" s="3" t="s">
        <v>63</v>
      </c>
      <c r="I84" s="5" t="s">
        <v>13</v>
      </c>
      <c r="J84" s="6" t="s">
        <v>146</v>
      </c>
      <c r="K84" s="27" t="s">
        <v>279</v>
      </c>
      <c r="L84" s="7" t="s">
        <v>253</v>
      </c>
      <c r="M84" s="8">
        <v>16.5</v>
      </c>
      <c r="N84" s="9">
        <v>15663</v>
      </c>
      <c r="O84" s="9">
        <v>12562</v>
      </c>
      <c r="P84" s="9">
        <v>22982</v>
      </c>
      <c r="Q84" s="10">
        <f t="shared" si="2"/>
        <v>51207</v>
      </c>
    </row>
    <row r="85" spans="1:17" ht="15" customHeight="1">
      <c r="A85" s="3">
        <v>64</v>
      </c>
      <c r="B85" s="3" t="s">
        <v>263</v>
      </c>
      <c r="C85" s="3" t="s">
        <v>267</v>
      </c>
      <c r="D85" s="25" t="s">
        <v>258</v>
      </c>
      <c r="E85" s="25" t="s">
        <v>258</v>
      </c>
      <c r="F85" s="3" t="s">
        <v>147</v>
      </c>
      <c r="G85" s="4">
        <v>24045</v>
      </c>
      <c r="H85" s="3" t="s">
        <v>22</v>
      </c>
      <c r="I85" s="5" t="s">
        <v>13</v>
      </c>
      <c r="J85" s="6" t="s">
        <v>148</v>
      </c>
      <c r="K85" s="27" t="s">
        <v>279</v>
      </c>
      <c r="L85" s="7" t="s">
        <v>253</v>
      </c>
      <c r="M85" s="8">
        <v>3.3</v>
      </c>
      <c r="N85" s="9">
        <v>73</v>
      </c>
      <c r="O85" s="9">
        <v>55</v>
      </c>
      <c r="P85" s="9">
        <v>101</v>
      </c>
      <c r="Q85" s="10">
        <f t="shared" si="2"/>
        <v>229</v>
      </c>
    </row>
    <row r="86" spans="1:17" ht="15" customHeight="1">
      <c r="A86" s="3">
        <v>65</v>
      </c>
      <c r="B86" s="3" t="s">
        <v>263</v>
      </c>
      <c r="C86" s="3" t="s">
        <v>267</v>
      </c>
      <c r="D86" s="25" t="s">
        <v>258</v>
      </c>
      <c r="E86" s="25" t="s">
        <v>258</v>
      </c>
      <c r="F86" s="3" t="s">
        <v>65</v>
      </c>
      <c r="G86" s="13">
        <v>24040</v>
      </c>
      <c r="H86" s="3" t="s">
        <v>52</v>
      </c>
      <c r="I86" s="5" t="s">
        <v>13</v>
      </c>
      <c r="J86" s="6" t="s">
        <v>149</v>
      </c>
      <c r="K86" s="27" t="s">
        <v>279</v>
      </c>
      <c r="L86" s="7" t="s">
        <v>253</v>
      </c>
      <c r="M86" s="8">
        <v>6.6</v>
      </c>
      <c r="N86" s="9">
        <v>5464</v>
      </c>
      <c r="O86" s="9">
        <v>4048</v>
      </c>
      <c r="P86" s="9">
        <v>6557</v>
      </c>
      <c r="Q86" s="10">
        <f t="shared" si="2"/>
        <v>16069</v>
      </c>
    </row>
    <row r="87" spans="1:17" ht="15" customHeight="1">
      <c r="A87" s="3">
        <v>66</v>
      </c>
      <c r="B87" s="28" t="s">
        <v>263</v>
      </c>
      <c r="C87" s="28" t="s">
        <v>267</v>
      </c>
      <c r="D87" s="29" t="s">
        <v>258</v>
      </c>
      <c r="E87" s="29" t="s">
        <v>258</v>
      </c>
      <c r="F87" s="28" t="s">
        <v>150</v>
      </c>
      <c r="G87" s="30">
        <v>24045</v>
      </c>
      <c r="H87" s="28" t="s">
        <v>22</v>
      </c>
      <c r="I87" s="31" t="s">
        <v>13</v>
      </c>
      <c r="J87" s="32" t="s">
        <v>151</v>
      </c>
      <c r="K87" s="33" t="s">
        <v>279</v>
      </c>
      <c r="L87" s="34" t="s">
        <v>253</v>
      </c>
      <c r="M87" s="35">
        <v>3.3</v>
      </c>
      <c r="N87" s="36">
        <v>222</v>
      </c>
      <c r="O87" s="36">
        <v>189</v>
      </c>
      <c r="P87" s="36">
        <v>306</v>
      </c>
      <c r="Q87" s="37">
        <f t="shared" si="2"/>
        <v>717</v>
      </c>
    </row>
    <row r="88" spans="1:17" ht="15" customHeight="1">
      <c r="A88" s="3">
        <v>67</v>
      </c>
      <c r="B88" s="3" t="s">
        <v>263</v>
      </c>
      <c r="C88" s="3" t="s">
        <v>267</v>
      </c>
      <c r="D88" s="25" t="s">
        <v>258</v>
      </c>
      <c r="E88" s="25" t="s">
        <v>258</v>
      </c>
      <c r="F88" s="3" t="s">
        <v>152</v>
      </c>
      <c r="G88" s="4">
        <v>24040</v>
      </c>
      <c r="H88" s="3" t="s">
        <v>57</v>
      </c>
      <c r="I88" s="5" t="s">
        <v>13</v>
      </c>
      <c r="J88" s="6" t="s">
        <v>153</v>
      </c>
      <c r="K88" s="27" t="s">
        <v>281</v>
      </c>
      <c r="L88" s="7" t="s">
        <v>253</v>
      </c>
      <c r="M88" s="8">
        <v>3.3</v>
      </c>
      <c r="N88" s="9">
        <v>222</v>
      </c>
      <c r="O88" s="9">
        <v>189</v>
      </c>
      <c r="P88" s="9">
        <v>306</v>
      </c>
      <c r="Q88" s="10">
        <f t="shared" si="2"/>
        <v>717</v>
      </c>
    </row>
    <row r="89" spans="1:17" ht="15" customHeight="1">
      <c r="A89" s="3">
        <v>68</v>
      </c>
      <c r="B89" s="3" t="s">
        <v>263</v>
      </c>
      <c r="C89" s="3" t="s">
        <v>267</v>
      </c>
      <c r="D89" s="25" t="s">
        <v>258</v>
      </c>
      <c r="E89" s="25" t="s">
        <v>258</v>
      </c>
      <c r="F89" s="3" t="s">
        <v>154</v>
      </c>
      <c r="G89" s="4">
        <v>24040</v>
      </c>
      <c r="H89" s="3" t="s">
        <v>57</v>
      </c>
      <c r="I89" s="5" t="s">
        <v>13</v>
      </c>
      <c r="J89" s="6" t="s">
        <v>155</v>
      </c>
      <c r="K89" s="27" t="s">
        <v>281</v>
      </c>
      <c r="L89" s="7" t="s">
        <v>253</v>
      </c>
      <c r="M89" s="8">
        <v>11</v>
      </c>
      <c r="N89" s="9">
        <v>337</v>
      </c>
      <c r="O89" s="9">
        <v>318</v>
      </c>
      <c r="P89" s="9">
        <v>464</v>
      </c>
      <c r="Q89" s="10">
        <f t="shared" si="2"/>
        <v>1119</v>
      </c>
    </row>
    <row r="90" spans="1:17" ht="15" customHeight="1">
      <c r="A90" s="3">
        <v>69</v>
      </c>
      <c r="B90" s="3" t="s">
        <v>263</v>
      </c>
      <c r="C90" s="3" t="s">
        <v>267</v>
      </c>
      <c r="D90" s="25" t="s">
        <v>258</v>
      </c>
      <c r="E90" s="25" t="s">
        <v>258</v>
      </c>
      <c r="F90" s="3" t="s">
        <v>156</v>
      </c>
      <c r="G90" s="4">
        <v>24043</v>
      </c>
      <c r="H90" s="3" t="s">
        <v>25</v>
      </c>
      <c r="I90" s="5" t="s">
        <v>13</v>
      </c>
      <c r="J90" s="6" t="s">
        <v>157</v>
      </c>
      <c r="K90" s="27" t="s">
        <v>283</v>
      </c>
      <c r="L90" s="7" t="s">
        <v>253</v>
      </c>
      <c r="M90" s="8">
        <v>1.7</v>
      </c>
      <c r="N90" s="9">
        <v>27</v>
      </c>
      <c r="O90" s="9">
        <v>108</v>
      </c>
      <c r="P90" s="9">
        <v>333</v>
      </c>
      <c r="Q90" s="10">
        <f t="shared" si="2"/>
        <v>468</v>
      </c>
    </row>
    <row r="91" spans="1:17" ht="15" customHeight="1">
      <c r="A91" s="3">
        <v>70</v>
      </c>
      <c r="B91" s="3" t="s">
        <v>263</v>
      </c>
      <c r="C91" s="3" t="s">
        <v>267</v>
      </c>
      <c r="D91" s="25" t="s">
        <v>258</v>
      </c>
      <c r="E91" s="25" t="s">
        <v>258</v>
      </c>
      <c r="F91" s="3" t="s">
        <v>140</v>
      </c>
      <c r="G91" s="4">
        <v>24053</v>
      </c>
      <c r="H91" s="3" t="s">
        <v>84</v>
      </c>
      <c r="I91" s="5" t="s">
        <v>13</v>
      </c>
      <c r="J91" s="6" t="s">
        <v>158</v>
      </c>
      <c r="K91" s="27" t="s">
        <v>281</v>
      </c>
      <c r="L91" s="7" t="s">
        <v>253</v>
      </c>
      <c r="M91" s="8">
        <v>3.3</v>
      </c>
      <c r="N91" s="9">
        <v>123</v>
      </c>
      <c r="O91" s="9">
        <v>125</v>
      </c>
      <c r="P91" s="9">
        <v>156</v>
      </c>
      <c r="Q91" s="10">
        <f t="shared" si="2"/>
        <v>404</v>
      </c>
    </row>
    <row r="92" spans="1:17" ht="15" customHeight="1">
      <c r="A92" s="3">
        <v>71</v>
      </c>
      <c r="B92" s="3" t="s">
        <v>263</v>
      </c>
      <c r="C92" s="3" t="s">
        <v>267</v>
      </c>
      <c r="D92" s="25" t="s">
        <v>258</v>
      </c>
      <c r="E92" s="25" t="s">
        <v>258</v>
      </c>
      <c r="F92" s="3" t="s">
        <v>159</v>
      </c>
      <c r="G92" s="4">
        <v>24047</v>
      </c>
      <c r="H92" s="3" t="s">
        <v>12</v>
      </c>
      <c r="I92" s="5" t="s">
        <v>13</v>
      </c>
      <c r="J92" s="6" t="s">
        <v>160</v>
      </c>
      <c r="K92" s="27" t="s">
        <v>283</v>
      </c>
      <c r="L92" s="7" t="s">
        <v>253</v>
      </c>
      <c r="M92" s="8">
        <v>3.3</v>
      </c>
      <c r="N92" s="9">
        <v>46</v>
      </c>
      <c r="O92" s="9">
        <v>27</v>
      </c>
      <c r="P92" s="9">
        <v>30</v>
      </c>
      <c r="Q92" s="10">
        <f t="shared" si="2"/>
        <v>103</v>
      </c>
    </row>
    <row r="93" spans="1:17" ht="15" customHeight="1">
      <c r="A93" s="3">
        <v>72</v>
      </c>
      <c r="B93" s="28" t="s">
        <v>263</v>
      </c>
      <c r="C93" s="28" t="s">
        <v>267</v>
      </c>
      <c r="D93" s="29" t="s">
        <v>258</v>
      </c>
      <c r="E93" s="29" t="s">
        <v>258</v>
      </c>
      <c r="F93" s="28" t="s">
        <v>161</v>
      </c>
      <c r="G93" s="30">
        <v>20062</v>
      </c>
      <c r="H93" s="28" t="s">
        <v>162</v>
      </c>
      <c r="I93" s="31" t="s">
        <v>163</v>
      </c>
      <c r="J93" s="32" t="s">
        <v>164</v>
      </c>
      <c r="K93" s="33" t="s">
        <v>279</v>
      </c>
      <c r="L93" s="34" t="s">
        <v>253</v>
      </c>
      <c r="M93" s="35">
        <v>25</v>
      </c>
      <c r="N93" s="36">
        <v>381</v>
      </c>
      <c r="O93" s="36">
        <v>214</v>
      </c>
      <c r="P93" s="36">
        <v>806</v>
      </c>
      <c r="Q93" s="37">
        <f t="shared" si="2"/>
        <v>1401</v>
      </c>
    </row>
    <row r="94" spans="1:17" ht="15" customHeight="1">
      <c r="A94" s="3">
        <v>73</v>
      </c>
      <c r="B94" s="28" t="s">
        <v>263</v>
      </c>
      <c r="C94" s="28" t="s">
        <v>267</v>
      </c>
      <c r="D94" s="29" t="s">
        <v>258</v>
      </c>
      <c r="E94" s="29" t="s">
        <v>258</v>
      </c>
      <c r="F94" s="28" t="s">
        <v>165</v>
      </c>
      <c r="G94" s="30">
        <v>24040</v>
      </c>
      <c r="H94" s="28" t="s">
        <v>166</v>
      </c>
      <c r="I94" s="31" t="s">
        <v>13</v>
      </c>
      <c r="J94" s="32" t="s">
        <v>167</v>
      </c>
      <c r="K94" s="33" t="s">
        <v>279</v>
      </c>
      <c r="L94" s="34" t="s">
        <v>253</v>
      </c>
      <c r="M94" s="35">
        <v>11</v>
      </c>
      <c r="N94" s="36">
        <v>2628</v>
      </c>
      <c r="O94" s="36">
        <v>1972</v>
      </c>
      <c r="P94" s="36">
        <v>3361</v>
      </c>
      <c r="Q94" s="37">
        <f t="shared" si="2"/>
        <v>7961</v>
      </c>
    </row>
    <row r="95" spans="1:17" ht="15" customHeight="1">
      <c r="A95" s="3">
        <v>74</v>
      </c>
      <c r="B95" s="28" t="s">
        <v>263</v>
      </c>
      <c r="C95" s="28" t="s">
        <v>267</v>
      </c>
      <c r="D95" s="29" t="s">
        <v>258</v>
      </c>
      <c r="E95" s="29" t="s">
        <v>258</v>
      </c>
      <c r="F95" s="28" t="s">
        <v>168</v>
      </c>
      <c r="G95" s="30">
        <v>20062</v>
      </c>
      <c r="H95" s="28" t="s">
        <v>162</v>
      </c>
      <c r="I95" s="31" t="s">
        <v>163</v>
      </c>
      <c r="J95" s="32" t="s">
        <v>169</v>
      </c>
      <c r="K95" s="33" t="s">
        <v>281</v>
      </c>
      <c r="L95" s="34" t="s">
        <v>253</v>
      </c>
      <c r="M95" s="35">
        <v>6.6</v>
      </c>
      <c r="N95" s="36">
        <v>1728</v>
      </c>
      <c r="O95" s="36">
        <v>1595</v>
      </c>
      <c r="P95" s="36">
        <v>1881</v>
      </c>
      <c r="Q95" s="37">
        <f t="shared" si="2"/>
        <v>5204</v>
      </c>
    </row>
    <row r="96" spans="1:17" ht="15" customHeight="1">
      <c r="A96" s="3">
        <v>75</v>
      </c>
      <c r="B96" s="28" t="s">
        <v>263</v>
      </c>
      <c r="C96" s="28" t="s">
        <v>267</v>
      </c>
      <c r="D96" s="29" t="s">
        <v>258</v>
      </c>
      <c r="E96" s="29" t="s">
        <v>258</v>
      </c>
      <c r="F96" s="28" t="s">
        <v>170</v>
      </c>
      <c r="G96" s="30">
        <v>20062</v>
      </c>
      <c r="H96" s="28" t="s">
        <v>162</v>
      </c>
      <c r="I96" s="31" t="s">
        <v>163</v>
      </c>
      <c r="J96" s="32" t="s">
        <v>171</v>
      </c>
      <c r="K96" s="33" t="s">
        <v>279</v>
      </c>
      <c r="L96" s="34" t="s">
        <v>253</v>
      </c>
      <c r="M96" s="35">
        <v>5</v>
      </c>
      <c r="N96" s="36">
        <v>101</v>
      </c>
      <c r="O96" s="36">
        <v>82</v>
      </c>
      <c r="P96" s="36">
        <v>118</v>
      </c>
      <c r="Q96" s="37">
        <f t="shared" si="2"/>
        <v>301</v>
      </c>
    </row>
    <row r="97" spans="1:17" ht="15" customHeight="1">
      <c r="A97" s="3">
        <v>76</v>
      </c>
      <c r="B97" s="3" t="s">
        <v>263</v>
      </c>
      <c r="C97" s="3" t="s">
        <v>267</v>
      </c>
      <c r="D97" s="25" t="s">
        <v>258</v>
      </c>
      <c r="E97" s="25" t="s">
        <v>258</v>
      </c>
      <c r="F97" s="3" t="s">
        <v>172</v>
      </c>
      <c r="G97" s="4">
        <v>24047</v>
      </c>
      <c r="H97" s="3" t="s">
        <v>12</v>
      </c>
      <c r="I97" s="5" t="s">
        <v>13</v>
      </c>
      <c r="J97" s="6" t="s">
        <v>173</v>
      </c>
      <c r="K97" s="27" t="s">
        <v>281</v>
      </c>
      <c r="L97" s="7" t="s">
        <v>253</v>
      </c>
      <c r="M97" s="8">
        <v>11</v>
      </c>
      <c r="N97" s="9">
        <v>291</v>
      </c>
      <c r="O97" s="9">
        <v>247</v>
      </c>
      <c r="P97" s="9">
        <v>273</v>
      </c>
      <c r="Q97" s="10">
        <f t="shared" si="2"/>
        <v>811</v>
      </c>
    </row>
    <row r="98" spans="1:17" ht="15" customHeight="1">
      <c r="A98" s="3">
        <v>77</v>
      </c>
      <c r="B98" s="3" t="s">
        <v>263</v>
      </c>
      <c r="C98" s="3" t="s">
        <v>267</v>
      </c>
      <c r="D98" s="25" t="s">
        <v>258</v>
      </c>
      <c r="E98" s="25" t="s">
        <v>258</v>
      </c>
      <c r="F98" s="3" t="s">
        <v>174</v>
      </c>
      <c r="G98" s="4">
        <v>24040</v>
      </c>
      <c r="H98" s="3" t="s">
        <v>60</v>
      </c>
      <c r="I98" s="5" t="s">
        <v>13</v>
      </c>
      <c r="J98" s="6" t="s">
        <v>175</v>
      </c>
      <c r="K98" s="27" t="s">
        <v>283</v>
      </c>
      <c r="L98" s="7" t="s">
        <v>253</v>
      </c>
      <c r="M98" s="8">
        <v>1.7</v>
      </c>
      <c r="N98" s="9">
        <v>35</v>
      </c>
      <c r="O98" s="9">
        <v>27</v>
      </c>
      <c r="P98" s="9">
        <v>51</v>
      </c>
      <c r="Q98" s="10">
        <f t="shared" si="2"/>
        <v>113</v>
      </c>
    </row>
    <row r="99" spans="1:17" ht="15" customHeight="1">
      <c r="A99" s="3">
        <v>78</v>
      </c>
      <c r="B99" s="3" t="s">
        <v>263</v>
      </c>
      <c r="C99" s="3" t="s">
        <v>267</v>
      </c>
      <c r="D99" s="25" t="s">
        <v>258</v>
      </c>
      <c r="E99" s="25" t="s">
        <v>258</v>
      </c>
      <c r="F99" s="3" t="s">
        <v>94</v>
      </c>
      <c r="G99" s="4">
        <v>24047</v>
      </c>
      <c r="H99" s="3" t="s">
        <v>12</v>
      </c>
      <c r="I99" s="5" t="s">
        <v>13</v>
      </c>
      <c r="J99" s="6" t="s">
        <v>176</v>
      </c>
      <c r="K99" s="27" t="s">
        <v>281</v>
      </c>
      <c r="L99" s="7" t="s">
        <v>253</v>
      </c>
      <c r="M99" s="8">
        <v>11</v>
      </c>
      <c r="N99" s="9">
        <v>121</v>
      </c>
      <c r="O99" s="9">
        <v>91</v>
      </c>
      <c r="P99" s="9">
        <v>168</v>
      </c>
      <c r="Q99" s="10">
        <f t="shared" si="2"/>
        <v>380</v>
      </c>
    </row>
    <row r="100" spans="1:17" ht="15" customHeight="1">
      <c r="A100" s="3">
        <v>79</v>
      </c>
      <c r="B100" s="3" t="s">
        <v>263</v>
      </c>
      <c r="C100" s="3" t="s">
        <v>267</v>
      </c>
      <c r="D100" s="25" t="s">
        <v>258</v>
      </c>
      <c r="E100" s="25" t="s">
        <v>258</v>
      </c>
      <c r="F100" s="3" t="s">
        <v>177</v>
      </c>
      <c r="G100" s="4">
        <v>24047</v>
      </c>
      <c r="H100" s="3" t="s">
        <v>12</v>
      </c>
      <c r="I100" s="5" t="s">
        <v>13</v>
      </c>
      <c r="J100" s="6" t="s">
        <v>178</v>
      </c>
      <c r="K100" s="27" t="s">
        <v>281</v>
      </c>
      <c r="L100" s="7" t="s">
        <v>253</v>
      </c>
      <c r="M100" s="8">
        <v>17</v>
      </c>
      <c r="N100" s="9">
        <v>187</v>
      </c>
      <c r="O100" s="9">
        <v>139</v>
      </c>
      <c r="P100" s="9">
        <v>256</v>
      </c>
      <c r="Q100" s="10">
        <f t="shared" si="2"/>
        <v>582</v>
      </c>
    </row>
    <row r="101" spans="1:17" ht="15" customHeight="1">
      <c r="A101" s="3">
        <v>80</v>
      </c>
      <c r="B101" s="3" t="s">
        <v>263</v>
      </c>
      <c r="C101" s="3" t="s">
        <v>267</v>
      </c>
      <c r="D101" s="25" t="s">
        <v>258</v>
      </c>
      <c r="E101" s="25" t="s">
        <v>258</v>
      </c>
      <c r="F101" s="3" t="s">
        <v>179</v>
      </c>
      <c r="G101" s="4">
        <v>24047</v>
      </c>
      <c r="H101" s="3" t="s">
        <v>12</v>
      </c>
      <c r="I101" s="5" t="s">
        <v>13</v>
      </c>
      <c r="J101" s="6" t="s">
        <v>180</v>
      </c>
      <c r="K101" s="27" t="s">
        <v>283</v>
      </c>
      <c r="L101" s="7" t="s">
        <v>253</v>
      </c>
      <c r="M101" s="8">
        <v>1.7</v>
      </c>
      <c r="N101" s="9">
        <v>25</v>
      </c>
      <c r="O101" s="9">
        <v>20</v>
      </c>
      <c r="P101" s="9">
        <v>28</v>
      </c>
      <c r="Q101" s="10">
        <f t="shared" si="2"/>
        <v>73</v>
      </c>
    </row>
    <row r="102" spans="1:17" ht="15" customHeight="1">
      <c r="A102" s="3">
        <v>81</v>
      </c>
      <c r="B102" s="3" t="s">
        <v>263</v>
      </c>
      <c r="C102" s="3" t="s">
        <v>267</v>
      </c>
      <c r="D102" s="25" t="s">
        <v>258</v>
      </c>
      <c r="E102" s="25" t="s">
        <v>258</v>
      </c>
      <c r="F102" s="3" t="s">
        <v>181</v>
      </c>
      <c r="G102" s="4">
        <v>24050</v>
      </c>
      <c r="H102" s="3" t="s">
        <v>182</v>
      </c>
      <c r="I102" s="5" t="s">
        <v>13</v>
      </c>
      <c r="J102" s="6" t="s">
        <v>183</v>
      </c>
      <c r="K102" s="27" t="s">
        <v>284</v>
      </c>
      <c r="L102" s="7" t="s">
        <v>253</v>
      </c>
      <c r="M102" s="8">
        <v>3.3</v>
      </c>
      <c r="N102" s="9">
        <v>2479</v>
      </c>
      <c r="O102" s="9">
        <v>1584</v>
      </c>
      <c r="P102" s="9">
        <v>1813</v>
      </c>
      <c r="Q102" s="10">
        <f t="shared" si="2"/>
        <v>5876</v>
      </c>
    </row>
    <row r="103" spans="1:17" ht="15" customHeight="1">
      <c r="A103" s="3">
        <v>82</v>
      </c>
      <c r="B103" s="3" t="s">
        <v>263</v>
      </c>
      <c r="C103" s="3" t="s">
        <v>267</v>
      </c>
      <c r="D103" s="25" t="s">
        <v>258</v>
      </c>
      <c r="E103" s="25" t="s">
        <v>258</v>
      </c>
      <c r="F103" s="3" t="s">
        <v>184</v>
      </c>
      <c r="G103" s="4">
        <v>24040</v>
      </c>
      <c r="H103" s="3" t="s">
        <v>16</v>
      </c>
      <c r="I103" s="5" t="s">
        <v>13</v>
      </c>
      <c r="J103" s="6" t="s">
        <v>185</v>
      </c>
      <c r="K103" s="27" t="s">
        <v>278</v>
      </c>
      <c r="L103" s="7" t="s">
        <v>253</v>
      </c>
      <c r="M103" s="8">
        <v>25</v>
      </c>
      <c r="N103" s="9">
        <v>20217</v>
      </c>
      <c r="O103" s="9">
        <v>16307</v>
      </c>
      <c r="P103" s="9">
        <v>12296</v>
      </c>
      <c r="Q103" s="10">
        <f t="shared" si="2"/>
        <v>48820</v>
      </c>
    </row>
    <row r="104" spans="1:17" ht="15" customHeight="1">
      <c r="A104" s="3">
        <v>83</v>
      </c>
      <c r="B104" s="3" t="s">
        <v>263</v>
      </c>
      <c r="C104" s="3" t="s">
        <v>267</v>
      </c>
      <c r="D104" s="25" t="s">
        <v>258</v>
      </c>
      <c r="E104" s="25" t="s">
        <v>258</v>
      </c>
      <c r="F104" s="14" t="s">
        <v>186</v>
      </c>
      <c r="G104" s="13">
        <v>24047</v>
      </c>
      <c r="H104" s="3" t="s">
        <v>12</v>
      </c>
      <c r="I104" s="15" t="s">
        <v>13</v>
      </c>
      <c r="J104" s="6" t="s">
        <v>187</v>
      </c>
      <c r="K104" s="27" t="s">
        <v>283</v>
      </c>
      <c r="L104" s="7" t="s">
        <v>253</v>
      </c>
      <c r="M104" s="8">
        <v>11</v>
      </c>
      <c r="N104" s="9">
        <v>13958</v>
      </c>
      <c r="O104" s="9">
        <v>10634</v>
      </c>
      <c r="P104" s="9">
        <v>19719</v>
      </c>
      <c r="Q104" s="10">
        <f t="shared" si="2"/>
        <v>44311</v>
      </c>
    </row>
    <row r="105" spans="1:17" ht="15" customHeight="1">
      <c r="A105" s="3">
        <v>84</v>
      </c>
      <c r="B105" s="28" t="s">
        <v>263</v>
      </c>
      <c r="C105" s="28" t="s">
        <v>267</v>
      </c>
      <c r="D105" s="29" t="s">
        <v>258</v>
      </c>
      <c r="E105" s="29" t="s">
        <v>258</v>
      </c>
      <c r="F105" s="28" t="s">
        <v>265</v>
      </c>
      <c r="G105" s="38">
        <v>24040</v>
      </c>
      <c r="H105" s="28" t="s">
        <v>16</v>
      </c>
      <c r="I105" s="31" t="s">
        <v>13</v>
      </c>
      <c r="J105" s="32" t="s">
        <v>249</v>
      </c>
      <c r="K105" s="33" t="s">
        <v>281</v>
      </c>
      <c r="L105" s="34" t="s">
        <v>253</v>
      </c>
      <c r="M105" s="35">
        <v>4.5</v>
      </c>
      <c r="N105" s="36">
        <v>898</v>
      </c>
      <c r="O105" s="36">
        <v>223</v>
      </c>
      <c r="P105" s="36">
        <v>195</v>
      </c>
      <c r="Q105" s="37">
        <f t="shared" si="2"/>
        <v>1316</v>
      </c>
    </row>
    <row r="106" spans="1:17" ht="15" customHeight="1">
      <c r="A106" s="3">
        <v>85</v>
      </c>
      <c r="B106" s="3" t="s">
        <v>263</v>
      </c>
      <c r="C106" s="3" t="s">
        <v>267</v>
      </c>
      <c r="D106" s="25" t="s">
        <v>258</v>
      </c>
      <c r="E106" s="25" t="s">
        <v>258</v>
      </c>
      <c r="F106" s="3" t="s">
        <v>245</v>
      </c>
      <c r="G106" s="4">
        <v>24043</v>
      </c>
      <c r="H106" s="3" t="s">
        <v>25</v>
      </c>
      <c r="I106" s="5" t="s">
        <v>13</v>
      </c>
      <c r="J106" s="6" t="s">
        <v>246</v>
      </c>
      <c r="K106" s="27" t="s">
        <v>281</v>
      </c>
      <c r="L106" s="7" t="s">
        <v>253</v>
      </c>
      <c r="M106" s="8">
        <v>22</v>
      </c>
      <c r="N106" s="9">
        <v>160</v>
      </c>
      <c r="O106" s="9">
        <v>40</v>
      </c>
      <c r="P106" s="9">
        <v>73</v>
      </c>
      <c r="Q106" s="10">
        <f t="shared" si="2"/>
        <v>273</v>
      </c>
    </row>
    <row r="107" spans="1:17" ht="15" customHeight="1">
      <c r="A107" s="3">
        <v>86</v>
      </c>
      <c r="B107" s="3" t="s">
        <v>263</v>
      </c>
      <c r="C107" s="3" t="s">
        <v>267</v>
      </c>
      <c r="D107" s="25" t="s">
        <v>258</v>
      </c>
      <c r="E107" s="25" t="s">
        <v>258</v>
      </c>
      <c r="F107" s="3" t="s">
        <v>240</v>
      </c>
      <c r="G107" s="4">
        <v>24040</v>
      </c>
      <c r="H107" s="3" t="s">
        <v>63</v>
      </c>
      <c r="I107" s="5" t="s">
        <v>13</v>
      </c>
      <c r="J107" s="6" t="s">
        <v>241</v>
      </c>
      <c r="K107" s="27" t="s">
        <v>284</v>
      </c>
      <c r="L107" s="7" t="s">
        <v>253</v>
      </c>
      <c r="M107" s="8">
        <v>3.3</v>
      </c>
      <c r="N107" s="9">
        <v>2011</v>
      </c>
      <c r="O107" s="9">
        <v>1244</v>
      </c>
      <c r="P107" s="9">
        <v>1448</v>
      </c>
      <c r="Q107" s="10">
        <f t="shared" si="2"/>
        <v>4703</v>
      </c>
    </row>
    <row r="108" spans="1:17" ht="15" customHeight="1">
      <c r="A108" s="3">
        <v>87</v>
      </c>
      <c r="B108" s="3" t="s">
        <v>263</v>
      </c>
      <c r="C108" s="3" t="s">
        <v>267</v>
      </c>
      <c r="D108" s="25" t="s">
        <v>258</v>
      </c>
      <c r="E108" s="25" t="s">
        <v>258</v>
      </c>
      <c r="F108" s="3" t="s">
        <v>143</v>
      </c>
      <c r="G108" s="4">
        <v>24045</v>
      </c>
      <c r="H108" s="3" t="s">
        <v>22</v>
      </c>
      <c r="I108" s="5" t="s">
        <v>13</v>
      </c>
      <c r="J108" s="6" t="s">
        <v>242</v>
      </c>
      <c r="K108" s="27" t="s">
        <v>284</v>
      </c>
      <c r="L108" s="7" t="s">
        <v>253</v>
      </c>
      <c r="M108" s="8">
        <v>3.3</v>
      </c>
      <c r="N108" s="9">
        <v>2374</v>
      </c>
      <c r="O108" s="9">
        <v>1464</v>
      </c>
      <c r="P108" s="9">
        <v>1828</v>
      </c>
      <c r="Q108" s="10">
        <f t="shared" si="2"/>
        <v>5666</v>
      </c>
    </row>
    <row r="109" spans="1:17" ht="15" customHeight="1">
      <c r="A109" s="3">
        <v>88</v>
      </c>
      <c r="B109" s="3" t="s">
        <v>263</v>
      </c>
      <c r="C109" s="3" t="s">
        <v>267</v>
      </c>
      <c r="D109" s="25" t="s">
        <v>258</v>
      </c>
      <c r="E109" s="25" t="s">
        <v>258</v>
      </c>
      <c r="F109" s="3" t="s">
        <v>266</v>
      </c>
      <c r="G109" s="4">
        <v>24053</v>
      </c>
      <c r="H109" s="3" t="s">
        <v>84</v>
      </c>
      <c r="I109" s="5" t="s">
        <v>13</v>
      </c>
      <c r="J109" s="6" t="s">
        <v>250</v>
      </c>
      <c r="K109" s="27" t="s">
        <v>284</v>
      </c>
      <c r="L109" s="7" t="s">
        <v>253</v>
      </c>
      <c r="M109" s="8">
        <v>3.3</v>
      </c>
      <c r="N109" s="9">
        <v>2114</v>
      </c>
      <c r="O109" s="9">
        <v>1384</v>
      </c>
      <c r="P109" s="9">
        <v>1607</v>
      </c>
      <c r="Q109" s="10">
        <f t="shared" si="2"/>
        <v>5105</v>
      </c>
    </row>
    <row r="110" spans="1:17" ht="15" customHeight="1">
      <c r="A110" s="3">
        <v>89</v>
      </c>
      <c r="B110" s="3" t="s">
        <v>263</v>
      </c>
      <c r="C110" s="3" t="s">
        <v>267</v>
      </c>
      <c r="D110" s="25" t="s">
        <v>258</v>
      </c>
      <c r="E110" s="25" t="s">
        <v>258</v>
      </c>
      <c r="F110" s="3" t="s">
        <v>247</v>
      </c>
      <c r="G110" s="4">
        <v>24043</v>
      </c>
      <c r="H110" s="3" t="s">
        <v>25</v>
      </c>
      <c r="I110" s="5" t="s">
        <v>13</v>
      </c>
      <c r="J110" s="6" t="s">
        <v>248</v>
      </c>
      <c r="K110" s="27" t="s">
        <v>284</v>
      </c>
      <c r="L110" s="7" t="s">
        <v>253</v>
      </c>
      <c r="M110" s="8">
        <v>3.3</v>
      </c>
      <c r="N110" s="9">
        <v>2449</v>
      </c>
      <c r="O110" s="9">
        <v>1672</v>
      </c>
      <c r="P110" s="9">
        <v>1831</v>
      </c>
      <c r="Q110" s="10">
        <f t="shared" si="2"/>
        <v>5952</v>
      </c>
    </row>
    <row r="111" spans="1:17" ht="15" customHeight="1">
      <c r="A111" s="3">
        <v>90</v>
      </c>
      <c r="B111" s="3" t="s">
        <v>263</v>
      </c>
      <c r="C111" s="3" t="s">
        <v>267</v>
      </c>
      <c r="D111" s="25" t="s">
        <v>258</v>
      </c>
      <c r="E111" s="25" t="s">
        <v>258</v>
      </c>
      <c r="F111" s="3" t="s">
        <v>174</v>
      </c>
      <c r="G111" s="4">
        <v>24040</v>
      </c>
      <c r="H111" s="3" t="s">
        <v>97</v>
      </c>
      <c r="I111" s="5" t="s">
        <v>13</v>
      </c>
      <c r="J111" s="6" t="s">
        <v>251</v>
      </c>
      <c r="K111" s="27" t="s">
        <v>284</v>
      </c>
      <c r="L111" s="7" t="s">
        <v>253</v>
      </c>
      <c r="M111" s="8">
        <v>3.3</v>
      </c>
      <c r="N111" s="9">
        <v>2140</v>
      </c>
      <c r="O111" s="9">
        <v>1368</v>
      </c>
      <c r="P111" s="9">
        <v>2029</v>
      </c>
      <c r="Q111" s="10">
        <f t="shared" si="2"/>
        <v>5537</v>
      </c>
    </row>
    <row r="112" spans="1:17" ht="15" customHeight="1">
      <c r="A112" s="3">
        <v>91</v>
      </c>
      <c r="B112" s="3" t="s">
        <v>263</v>
      </c>
      <c r="C112" s="3" t="s">
        <v>267</v>
      </c>
      <c r="D112" s="25" t="s">
        <v>258</v>
      </c>
      <c r="E112" s="25" t="s">
        <v>258</v>
      </c>
      <c r="F112" s="3" t="s">
        <v>188</v>
      </c>
      <c r="G112" s="4">
        <v>24040</v>
      </c>
      <c r="H112" s="3" t="s">
        <v>166</v>
      </c>
      <c r="I112" s="15" t="s">
        <v>13</v>
      </c>
      <c r="J112" s="4" t="s">
        <v>189</v>
      </c>
      <c r="K112" s="27" t="s">
        <v>284</v>
      </c>
      <c r="L112" s="7" t="s">
        <v>253</v>
      </c>
      <c r="M112" s="16">
        <v>3.3</v>
      </c>
      <c r="N112" s="9">
        <v>2310</v>
      </c>
      <c r="O112" s="9">
        <v>1529</v>
      </c>
      <c r="P112" s="9">
        <v>2106</v>
      </c>
      <c r="Q112" s="10">
        <f t="shared" si="2"/>
        <v>5945</v>
      </c>
    </row>
    <row r="113" spans="1:17" ht="15" customHeight="1">
      <c r="A113" s="3">
        <v>92</v>
      </c>
      <c r="B113" s="3" t="s">
        <v>263</v>
      </c>
      <c r="C113" s="3" t="s">
        <v>267</v>
      </c>
      <c r="D113" s="25" t="s">
        <v>258</v>
      </c>
      <c r="E113" s="25" t="s">
        <v>258</v>
      </c>
      <c r="F113" s="3" t="s">
        <v>190</v>
      </c>
      <c r="G113" s="4">
        <v>24050</v>
      </c>
      <c r="H113" s="3" t="s">
        <v>66</v>
      </c>
      <c r="I113" s="5" t="s">
        <v>13</v>
      </c>
      <c r="J113" s="4" t="s">
        <v>191</v>
      </c>
      <c r="K113" s="27" t="s">
        <v>284</v>
      </c>
      <c r="L113" s="7" t="s">
        <v>253</v>
      </c>
      <c r="M113" s="12">
        <v>3.3</v>
      </c>
      <c r="N113" s="9">
        <v>2199</v>
      </c>
      <c r="O113" s="9">
        <v>1425</v>
      </c>
      <c r="P113" s="9">
        <v>1962</v>
      </c>
      <c r="Q113" s="10">
        <f t="shared" si="2"/>
        <v>5586</v>
      </c>
    </row>
    <row r="114" spans="1:17" ht="15" customHeight="1">
      <c r="A114" s="3">
        <v>93</v>
      </c>
      <c r="B114" s="3" t="s">
        <v>263</v>
      </c>
      <c r="C114" s="3" t="s">
        <v>267</v>
      </c>
      <c r="D114" s="25" t="s">
        <v>258</v>
      </c>
      <c r="E114" s="25" t="s">
        <v>258</v>
      </c>
      <c r="F114" s="3" t="s">
        <v>192</v>
      </c>
      <c r="G114" s="4">
        <v>24050</v>
      </c>
      <c r="H114" s="3" t="s">
        <v>19</v>
      </c>
      <c r="I114" s="15" t="s">
        <v>13</v>
      </c>
      <c r="J114" s="4" t="s">
        <v>193</v>
      </c>
      <c r="K114" s="27" t="s">
        <v>284</v>
      </c>
      <c r="L114" s="7" t="s">
        <v>253</v>
      </c>
      <c r="M114" s="16">
        <v>3.3</v>
      </c>
      <c r="N114" s="9">
        <v>2351</v>
      </c>
      <c r="O114" s="9">
        <v>1481</v>
      </c>
      <c r="P114" s="9">
        <v>1839</v>
      </c>
      <c r="Q114" s="10">
        <f aca="true" t="shared" si="3" ref="Q114:Q136">+SUM(N114:P114)</f>
        <v>5671</v>
      </c>
    </row>
    <row r="115" spans="1:17" ht="15" customHeight="1">
      <c r="A115" s="3">
        <v>94</v>
      </c>
      <c r="B115" s="3" t="s">
        <v>263</v>
      </c>
      <c r="C115" s="3" t="s">
        <v>267</v>
      </c>
      <c r="D115" s="25" t="s">
        <v>258</v>
      </c>
      <c r="E115" s="25" t="s">
        <v>258</v>
      </c>
      <c r="F115" s="3" t="s">
        <v>65</v>
      </c>
      <c r="G115" s="4">
        <v>24040</v>
      </c>
      <c r="H115" s="3" t="s">
        <v>16</v>
      </c>
      <c r="I115" s="5" t="s">
        <v>13</v>
      </c>
      <c r="J115" s="4" t="s">
        <v>194</v>
      </c>
      <c r="K115" s="27" t="s">
        <v>284</v>
      </c>
      <c r="L115" s="7" t="s">
        <v>253</v>
      </c>
      <c r="M115" s="12">
        <v>3.3</v>
      </c>
      <c r="N115" s="9">
        <v>1335</v>
      </c>
      <c r="O115" s="9">
        <v>966</v>
      </c>
      <c r="P115" s="9">
        <v>1521</v>
      </c>
      <c r="Q115" s="10">
        <f t="shared" si="3"/>
        <v>3822</v>
      </c>
    </row>
    <row r="116" spans="1:17" ht="15" customHeight="1">
      <c r="A116" s="3">
        <v>95</v>
      </c>
      <c r="B116" s="3" t="s">
        <v>263</v>
      </c>
      <c r="C116" s="3" t="s">
        <v>267</v>
      </c>
      <c r="D116" s="25" t="s">
        <v>258</v>
      </c>
      <c r="E116" s="25" t="s">
        <v>258</v>
      </c>
      <c r="F116" s="17" t="s">
        <v>243</v>
      </c>
      <c r="G116" s="11">
        <v>24040</v>
      </c>
      <c r="H116" s="17" t="s">
        <v>52</v>
      </c>
      <c r="I116" s="11" t="s">
        <v>13</v>
      </c>
      <c r="J116" s="11" t="s">
        <v>244</v>
      </c>
      <c r="K116" s="27" t="s">
        <v>284</v>
      </c>
      <c r="L116" s="7" t="s">
        <v>253</v>
      </c>
      <c r="M116" s="12">
        <v>3.3</v>
      </c>
      <c r="N116" s="9">
        <v>2414</v>
      </c>
      <c r="O116" s="9">
        <v>1575</v>
      </c>
      <c r="P116" s="9">
        <v>1842</v>
      </c>
      <c r="Q116" s="10">
        <f t="shared" si="3"/>
        <v>5831</v>
      </c>
    </row>
    <row r="117" spans="1:17" ht="15" customHeight="1">
      <c r="A117" s="3">
        <v>96</v>
      </c>
      <c r="B117" s="3" t="s">
        <v>263</v>
      </c>
      <c r="C117" s="3" t="s">
        <v>267</v>
      </c>
      <c r="D117" s="25" t="s">
        <v>258</v>
      </c>
      <c r="E117" s="25" t="s">
        <v>258</v>
      </c>
      <c r="F117" s="3" t="s">
        <v>195</v>
      </c>
      <c r="G117" s="4">
        <v>24040</v>
      </c>
      <c r="H117" s="3" t="s">
        <v>60</v>
      </c>
      <c r="I117" s="5" t="s">
        <v>13</v>
      </c>
      <c r="J117" s="6" t="s">
        <v>196</v>
      </c>
      <c r="K117" s="27" t="s">
        <v>284</v>
      </c>
      <c r="L117" s="7" t="s">
        <v>253</v>
      </c>
      <c r="M117" s="8">
        <v>3.3</v>
      </c>
      <c r="N117" s="9">
        <v>2225</v>
      </c>
      <c r="O117" s="9">
        <v>1497</v>
      </c>
      <c r="P117" s="9">
        <v>1928</v>
      </c>
      <c r="Q117" s="10">
        <f t="shared" si="3"/>
        <v>5650</v>
      </c>
    </row>
    <row r="118" spans="1:17" ht="15" customHeight="1">
      <c r="A118" s="3">
        <v>97</v>
      </c>
      <c r="B118" s="28" t="s">
        <v>263</v>
      </c>
      <c r="C118" s="28" t="s">
        <v>267</v>
      </c>
      <c r="D118" s="29" t="s">
        <v>258</v>
      </c>
      <c r="E118" s="29" t="s">
        <v>258</v>
      </c>
      <c r="F118" s="28" t="s">
        <v>197</v>
      </c>
      <c r="G118" s="30">
        <v>24047</v>
      </c>
      <c r="H118" s="28" t="s">
        <v>12</v>
      </c>
      <c r="I118" s="31" t="s">
        <v>13</v>
      </c>
      <c r="J118" s="32" t="s">
        <v>198</v>
      </c>
      <c r="K118" s="33" t="s">
        <v>281</v>
      </c>
      <c r="L118" s="34" t="s">
        <v>253</v>
      </c>
      <c r="M118" s="35">
        <v>11</v>
      </c>
      <c r="N118" s="36">
        <v>90</v>
      </c>
      <c r="O118" s="36">
        <v>86</v>
      </c>
      <c r="P118" s="36">
        <v>191</v>
      </c>
      <c r="Q118" s="37">
        <f t="shared" si="3"/>
        <v>367</v>
      </c>
    </row>
    <row r="119" spans="1:17" s="39" customFormat="1" ht="15" customHeight="1">
      <c r="A119" s="28">
        <v>98</v>
      </c>
      <c r="B119" s="28" t="s">
        <v>263</v>
      </c>
      <c r="C119" s="28" t="s">
        <v>267</v>
      </c>
      <c r="D119" s="29" t="s">
        <v>258</v>
      </c>
      <c r="E119" s="29" t="s">
        <v>258</v>
      </c>
      <c r="F119" s="28" t="s">
        <v>199</v>
      </c>
      <c r="G119" s="30">
        <v>24040</v>
      </c>
      <c r="H119" s="28" t="s">
        <v>60</v>
      </c>
      <c r="I119" s="31" t="s">
        <v>13</v>
      </c>
      <c r="J119" s="32" t="s">
        <v>200</v>
      </c>
      <c r="K119" s="33" t="s">
        <v>281</v>
      </c>
      <c r="L119" s="34" t="s">
        <v>253</v>
      </c>
      <c r="M119" s="35">
        <v>3.3</v>
      </c>
      <c r="N119" s="36">
        <v>5277</v>
      </c>
      <c r="O119" s="36">
        <v>3987</v>
      </c>
      <c r="P119" s="36">
        <v>7389</v>
      </c>
      <c r="Q119" s="37">
        <f t="shared" si="3"/>
        <v>16653</v>
      </c>
    </row>
    <row r="120" spans="1:17" ht="15" customHeight="1">
      <c r="A120" s="3">
        <v>99</v>
      </c>
      <c r="B120" s="28" t="s">
        <v>263</v>
      </c>
      <c r="C120" s="28" t="s">
        <v>267</v>
      </c>
      <c r="D120" s="29" t="s">
        <v>258</v>
      </c>
      <c r="E120" s="29" t="s">
        <v>258</v>
      </c>
      <c r="F120" s="28" t="s">
        <v>201</v>
      </c>
      <c r="G120" s="38">
        <v>24050</v>
      </c>
      <c r="H120" s="28" t="s">
        <v>182</v>
      </c>
      <c r="I120" s="31" t="s">
        <v>13</v>
      </c>
      <c r="J120" s="32" t="s">
        <v>202</v>
      </c>
      <c r="K120" s="33" t="s">
        <v>281</v>
      </c>
      <c r="L120" s="34" t="s">
        <v>253</v>
      </c>
      <c r="M120" s="35">
        <v>6.6</v>
      </c>
      <c r="N120" s="36">
        <v>666</v>
      </c>
      <c r="O120" s="36">
        <v>436</v>
      </c>
      <c r="P120" s="36">
        <v>686</v>
      </c>
      <c r="Q120" s="37">
        <f t="shared" si="3"/>
        <v>1788</v>
      </c>
    </row>
    <row r="121" spans="1:17" ht="15" customHeight="1">
      <c r="A121" s="3">
        <v>100</v>
      </c>
      <c r="B121" s="3" t="s">
        <v>263</v>
      </c>
      <c r="C121" s="3" t="s">
        <v>267</v>
      </c>
      <c r="D121" s="25" t="s">
        <v>258</v>
      </c>
      <c r="E121" s="25" t="s">
        <v>258</v>
      </c>
      <c r="F121" s="3" t="s">
        <v>48</v>
      </c>
      <c r="G121" s="4">
        <v>24043</v>
      </c>
      <c r="H121" s="3" t="s">
        <v>25</v>
      </c>
      <c r="I121" s="5" t="s">
        <v>13</v>
      </c>
      <c r="J121" s="6" t="s">
        <v>203</v>
      </c>
      <c r="K121" s="27" t="s">
        <v>281</v>
      </c>
      <c r="L121" s="7" t="s">
        <v>253</v>
      </c>
      <c r="M121" s="8">
        <v>3.3</v>
      </c>
      <c r="N121" s="9">
        <v>246</v>
      </c>
      <c r="O121" s="9">
        <v>224</v>
      </c>
      <c r="P121" s="9">
        <v>361</v>
      </c>
      <c r="Q121" s="10">
        <f t="shared" si="3"/>
        <v>831</v>
      </c>
    </row>
    <row r="122" spans="1:18" ht="15" customHeight="1">
      <c r="A122" s="3">
        <v>101</v>
      </c>
      <c r="B122" s="28" t="s">
        <v>263</v>
      </c>
      <c r="C122" s="28" t="s">
        <v>267</v>
      </c>
      <c r="D122" s="29" t="s">
        <v>258</v>
      </c>
      <c r="E122" s="29" t="s">
        <v>258</v>
      </c>
      <c r="F122" s="28" t="s">
        <v>204</v>
      </c>
      <c r="G122" s="30">
        <v>24047</v>
      </c>
      <c r="H122" s="28" t="s">
        <v>12</v>
      </c>
      <c r="I122" s="31" t="s">
        <v>13</v>
      </c>
      <c r="J122" s="32" t="s">
        <v>205</v>
      </c>
      <c r="K122" s="33" t="s">
        <v>281</v>
      </c>
      <c r="L122" s="34" t="s">
        <v>253</v>
      </c>
      <c r="M122" s="35">
        <v>11</v>
      </c>
      <c r="N122" s="36">
        <v>521</v>
      </c>
      <c r="O122" s="36">
        <v>384</v>
      </c>
      <c r="P122" s="36">
        <v>733</v>
      </c>
      <c r="Q122" s="37">
        <f t="shared" si="3"/>
        <v>1638</v>
      </c>
      <c r="R122" s="39"/>
    </row>
    <row r="123" spans="1:18" ht="15" customHeight="1">
      <c r="A123" s="3">
        <v>102</v>
      </c>
      <c r="B123" s="28" t="s">
        <v>263</v>
      </c>
      <c r="C123" s="28" t="s">
        <v>267</v>
      </c>
      <c r="D123" s="29" t="s">
        <v>258</v>
      </c>
      <c r="E123" s="29" t="s">
        <v>258</v>
      </c>
      <c r="F123" s="28" t="s">
        <v>204</v>
      </c>
      <c r="G123" s="38">
        <v>24047</v>
      </c>
      <c r="H123" s="28" t="s">
        <v>12</v>
      </c>
      <c r="I123" s="31" t="s">
        <v>13</v>
      </c>
      <c r="J123" s="32" t="s">
        <v>206</v>
      </c>
      <c r="K123" s="33" t="s">
        <v>281</v>
      </c>
      <c r="L123" s="34" t="s">
        <v>253</v>
      </c>
      <c r="M123" s="35">
        <v>3.3</v>
      </c>
      <c r="N123" s="36">
        <v>1335</v>
      </c>
      <c r="O123" s="36">
        <v>966</v>
      </c>
      <c r="P123" s="36">
        <v>1521</v>
      </c>
      <c r="Q123" s="37">
        <f t="shared" si="3"/>
        <v>3822</v>
      </c>
      <c r="R123" s="39"/>
    </row>
    <row r="124" spans="1:17" ht="15" customHeight="1">
      <c r="A124" s="3">
        <v>103</v>
      </c>
      <c r="B124" s="28" t="s">
        <v>263</v>
      </c>
      <c r="C124" s="28" t="s">
        <v>267</v>
      </c>
      <c r="D124" s="29" t="s">
        <v>258</v>
      </c>
      <c r="E124" s="29" t="s">
        <v>258</v>
      </c>
      <c r="F124" s="28" t="s">
        <v>207</v>
      </c>
      <c r="G124" s="38">
        <v>24047</v>
      </c>
      <c r="H124" s="28" t="s">
        <v>12</v>
      </c>
      <c r="I124" s="31" t="s">
        <v>13</v>
      </c>
      <c r="J124" s="32" t="s">
        <v>208</v>
      </c>
      <c r="K124" s="33" t="s">
        <v>281</v>
      </c>
      <c r="L124" s="34" t="s">
        <v>253</v>
      </c>
      <c r="M124" s="35">
        <v>11</v>
      </c>
      <c r="N124" s="36">
        <v>340</v>
      </c>
      <c r="O124" s="36">
        <v>323</v>
      </c>
      <c r="P124" s="36">
        <v>397</v>
      </c>
      <c r="Q124" s="37">
        <f t="shared" si="3"/>
        <v>1060</v>
      </c>
    </row>
    <row r="125" spans="1:17" ht="15" customHeight="1">
      <c r="A125" s="3">
        <v>104</v>
      </c>
      <c r="B125" s="3" t="s">
        <v>263</v>
      </c>
      <c r="C125" s="3" t="s">
        <v>267</v>
      </c>
      <c r="D125" s="25" t="s">
        <v>258</v>
      </c>
      <c r="E125" s="25" t="s">
        <v>258</v>
      </c>
      <c r="F125" s="3" t="s">
        <v>209</v>
      </c>
      <c r="G125" s="4">
        <v>24050</v>
      </c>
      <c r="H125" s="3" t="s">
        <v>182</v>
      </c>
      <c r="I125" s="5" t="s">
        <v>13</v>
      </c>
      <c r="J125" s="6" t="s">
        <v>210</v>
      </c>
      <c r="K125" s="27" t="s">
        <v>281</v>
      </c>
      <c r="L125" s="7" t="s">
        <v>253</v>
      </c>
      <c r="M125" s="8">
        <v>6.6</v>
      </c>
      <c r="N125" s="9">
        <v>7316</v>
      </c>
      <c r="O125" s="9">
        <v>5579</v>
      </c>
      <c r="P125" s="9">
        <v>9912</v>
      </c>
      <c r="Q125" s="10">
        <f t="shared" si="3"/>
        <v>22807</v>
      </c>
    </row>
    <row r="126" spans="1:17" ht="15" customHeight="1">
      <c r="A126" s="3">
        <v>105</v>
      </c>
      <c r="B126" s="3" t="s">
        <v>263</v>
      </c>
      <c r="C126" s="3" t="s">
        <v>267</v>
      </c>
      <c r="D126" s="25" t="s">
        <v>258</v>
      </c>
      <c r="E126" s="25" t="s">
        <v>258</v>
      </c>
      <c r="F126" s="3" t="s">
        <v>211</v>
      </c>
      <c r="G126" s="4">
        <v>24040</v>
      </c>
      <c r="H126" s="3" t="s">
        <v>63</v>
      </c>
      <c r="I126" s="5" t="s">
        <v>13</v>
      </c>
      <c r="J126" s="6" t="s">
        <v>212</v>
      </c>
      <c r="K126" s="27" t="s">
        <v>278</v>
      </c>
      <c r="L126" s="7" t="s">
        <v>253</v>
      </c>
      <c r="M126" s="8">
        <v>27.5</v>
      </c>
      <c r="N126" s="9">
        <v>14330</v>
      </c>
      <c r="O126" s="9">
        <v>10466</v>
      </c>
      <c r="P126" s="9">
        <v>17427</v>
      </c>
      <c r="Q126" s="10">
        <f t="shared" si="3"/>
        <v>42223</v>
      </c>
    </row>
    <row r="127" spans="1:17" ht="15" customHeight="1">
      <c r="A127" s="3">
        <v>106</v>
      </c>
      <c r="B127" s="3" t="s">
        <v>263</v>
      </c>
      <c r="C127" s="3" t="s">
        <v>267</v>
      </c>
      <c r="D127" s="25" t="s">
        <v>258</v>
      </c>
      <c r="E127" s="25" t="s">
        <v>258</v>
      </c>
      <c r="F127" s="3" t="s">
        <v>213</v>
      </c>
      <c r="G127" s="13">
        <v>24050</v>
      </c>
      <c r="H127" s="3" t="s">
        <v>182</v>
      </c>
      <c r="I127" s="5" t="s">
        <v>13</v>
      </c>
      <c r="J127" s="6" t="s">
        <v>214</v>
      </c>
      <c r="K127" s="27" t="s">
        <v>281</v>
      </c>
      <c r="L127" s="7" t="s">
        <v>253</v>
      </c>
      <c r="M127" s="8">
        <v>6.6</v>
      </c>
      <c r="N127" s="9">
        <v>78</v>
      </c>
      <c r="O127" s="9">
        <v>63</v>
      </c>
      <c r="P127" s="9">
        <v>99</v>
      </c>
      <c r="Q127" s="10">
        <f t="shared" si="3"/>
        <v>240</v>
      </c>
    </row>
    <row r="128" spans="1:17" ht="15" customHeight="1">
      <c r="A128" s="3">
        <v>107</v>
      </c>
      <c r="B128" s="3" t="s">
        <v>263</v>
      </c>
      <c r="C128" s="3" t="s">
        <v>267</v>
      </c>
      <c r="D128" s="25" t="s">
        <v>258</v>
      </c>
      <c r="E128" s="25" t="s">
        <v>258</v>
      </c>
      <c r="F128" s="3" t="s">
        <v>215</v>
      </c>
      <c r="G128" s="4">
        <v>24047</v>
      </c>
      <c r="H128" s="3" t="s">
        <v>12</v>
      </c>
      <c r="I128" s="5" t="s">
        <v>13</v>
      </c>
      <c r="J128" s="6" t="s">
        <v>216</v>
      </c>
      <c r="K128" s="27" t="s">
        <v>281</v>
      </c>
      <c r="L128" s="7" t="s">
        <v>253</v>
      </c>
      <c r="M128" s="8">
        <v>6.6</v>
      </c>
      <c r="N128" s="9">
        <v>1296</v>
      </c>
      <c r="O128" s="9">
        <v>995</v>
      </c>
      <c r="P128" s="9">
        <v>1868</v>
      </c>
      <c r="Q128" s="10">
        <f t="shared" si="3"/>
        <v>4159</v>
      </c>
    </row>
    <row r="129" spans="1:17" ht="15" customHeight="1">
      <c r="A129" s="3">
        <v>108</v>
      </c>
      <c r="B129" s="3" t="s">
        <v>263</v>
      </c>
      <c r="C129" s="3" t="s">
        <v>267</v>
      </c>
      <c r="D129" s="25" t="s">
        <v>258</v>
      </c>
      <c r="E129" s="25" t="s">
        <v>258</v>
      </c>
      <c r="F129" s="3" t="s">
        <v>217</v>
      </c>
      <c r="G129" s="4">
        <v>24047</v>
      </c>
      <c r="H129" s="3" t="s">
        <v>12</v>
      </c>
      <c r="I129" s="5" t="s">
        <v>13</v>
      </c>
      <c r="J129" s="6" t="s">
        <v>218</v>
      </c>
      <c r="K129" s="27" t="s">
        <v>278</v>
      </c>
      <c r="L129" s="7" t="s">
        <v>253</v>
      </c>
      <c r="M129" s="8">
        <v>17</v>
      </c>
      <c r="N129" s="9">
        <v>14453</v>
      </c>
      <c r="O129" s="9">
        <v>10867</v>
      </c>
      <c r="P129" s="9">
        <v>20120</v>
      </c>
      <c r="Q129" s="10">
        <f t="shared" si="3"/>
        <v>45440</v>
      </c>
    </row>
    <row r="130" spans="1:17" ht="15" customHeight="1">
      <c r="A130" s="3">
        <v>109</v>
      </c>
      <c r="B130" s="3" t="s">
        <v>263</v>
      </c>
      <c r="C130" s="3" t="s">
        <v>267</v>
      </c>
      <c r="D130" s="25" t="s">
        <v>258</v>
      </c>
      <c r="E130" s="25" t="s">
        <v>258</v>
      </c>
      <c r="F130" s="3" t="s">
        <v>219</v>
      </c>
      <c r="G130" s="4">
        <v>24050</v>
      </c>
      <c r="H130" s="3" t="s">
        <v>182</v>
      </c>
      <c r="I130" s="5" t="s">
        <v>13</v>
      </c>
      <c r="J130" s="6" t="s">
        <v>220</v>
      </c>
      <c r="K130" s="27" t="s">
        <v>281</v>
      </c>
      <c r="L130" s="7" t="s">
        <v>253</v>
      </c>
      <c r="M130" s="8">
        <v>6.6</v>
      </c>
      <c r="N130" s="9">
        <v>218</v>
      </c>
      <c r="O130" s="9">
        <v>190</v>
      </c>
      <c r="P130" s="9">
        <v>296</v>
      </c>
      <c r="Q130" s="10">
        <f t="shared" si="3"/>
        <v>704</v>
      </c>
    </row>
    <row r="131" spans="1:17" ht="15" customHeight="1">
      <c r="A131" s="3">
        <v>110</v>
      </c>
      <c r="B131" s="3" t="s">
        <v>263</v>
      </c>
      <c r="C131" s="3" t="s">
        <v>267</v>
      </c>
      <c r="D131" s="25" t="s">
        <v>258</v>
      </c>
      <c r="E131" s="25" t="s">
        <v>258</v>
      </c>
      <c r="F131" s="3" t="s">
        <v>221</v>
      </c>
      <c r="G131" s="4">
        <v>24050</v>
      </c>
      <c r="H131" s="3" t="s">
        <v>182</v>
      </c>
      <c r="I131" s="5" t="s">
        <v>13</v>
      </c>
      <c r="J131" s="6" t="s">
        <v>222</v>
      </c>
      <c r="K131" s="27" t="s">
        <v>281</v>
      </c>
      <c r="L131" s="7" t="s">
        <v>253</v>
      </c>
      <c r="M131" s="8">
        <v>6.6</v>
      </c>
      <c r="N131" s="9">
        <v>7064</v>
      </c>
      <c r="O131" s="9">
        <v>5297</v>
      </c>
      <c r="P131" s="9">
        <v>9400</v>
      </c>
      <c r="Q131" s="10">
        <f t="shared" si="3"/>
        <v>21761</v>
      </c>
    </row>
    <row r="132" spans="1:17" ht="15" customHeight="1">
      <c r="A132" s="3">
        <v>111</v>
      </c>
      <c r="B132" s="3" t="s">
        <v>263</v>
      </c>
      <c r="C132" s="3" t="s">
        <v>267</v>
      </c>
      <c r="D132" s="25" t="s">
        <v>258</v>
      </c>
      <c r="E132" s="25" t="s">
        <v>258</v>
      </c>
      <c r="F132" s="3" t="s">
        <v>223</v>
      </c>
      <c r="G132" s="4">
        <v>24040</v>
      </c>
      <c r="H132" s="3" t="s">
        <v>97</v>
      </c>
      <c r="I132" s="5" t="s">
        <v>13</v>
      </c>
      <c r="J132" s="4" t="s">
        <v>224</v>
      </c>
      <c r="K132" s="27" t="s">
        <v>281</v>
      </c>
      <c r="L132" s="7" t="s">
        <v>253</v>
      </c>
      <c r="M132" s="12">
        <v>6.6</v>
      </c>
      <c r="N132" s="9">
        <v>1983</v>
      </c>
      <c r="O132" s="9">
        <v>2220</v>
      </c>
      <c r="P132" s="9">
        <v>4236</v>
      </c>
      <c r="Q132" s="10">
        <f t="shared" si="3"/>
        <v>8439</v>
      </c>
    </row>
    <row r="133" spans="1:17" ht="15" customHeight="1">
      <c r="A133" s="3">
        <v>112</v>
      </c>
      <c r="B133" s="3" t="s">
        <v>263</v>
      </c>
      <c r="C133" s="3" t="s">
        <v>267</v>
      </c>
      <c r="D133" s="25" t="s">
        <v>258</v>
      </c>
      <c r="E133" s="25" t="s">
        <v>258</v>
      </c>
      <c r="F133" s="3" t="s">
        <v>225</v>
      </c>
      <c r="G133" s="13">
        <v>24040</v>
      </c>
      <c r="H133" s="3" t="s">
        <v>166</v>
      </c>
      <c r="I133" s="5" t="s">
        <v>13</v>
      </c>
      <c r="J133" s="6" t="s">
        <v>226</v>
      </c>
      <c r="K133" s="27" t="s">
        <v>278</v>
      </c>
      <c r="L133" s="7" t="s">
        <v>253</v>
      </c>
      <c r="M133" s="8">
        <v>30</v>
      </c>
      <c r="N133" s="9">
        <v>41535</v>
      </c>
      <c r="O133" s="9">
        <v>36087</v>
      </c>
      <c r="P133" s="9">
        <v>42787</v>
      </c>
      <c r="Q133" s="10">
        <f t="shared" si="3"/>
        <v>120409</v>
      </c>
    </row>
    <row r="134" spans="1:18" ht="15" customHeight="1">
      <c r="A134" s="3">
        <v>113</v>
      </c>
      <c r="B134" s="28" t="s">
        <v>263</v>
      </c>
      <c r="C134" s="28" t="s">
        <v>267</v>
      </c>
      <c r="D134" s="29" t="s">
        <v>258</v>
      </c>
      <c r="E134" s="29" t="s">
        <v>258</v>
      </c>
      <c r="F134" s="28" t="s">
        <v>227</v>
      </c>
      <c r="G134" s="30">
        <v>24043</v>
      </c>
      <c r="H134" s="28" t="s">
        <v>25</v>
      </c>
      <c r="I134" s="31" t="s">
        <v>13</v>
      </c>
      <c r="J134" s="32" t="s">
        <v>228</v>
      </c>
      <c r="K134" s="33" t="s">
        <v>279</v>
      </c>
      <c r="L134" s="34" t="s">
        <v>253</v>
      </c>
      <c r="M134" s="35">
        <v>1.7</v>
      </c>
      <c r="N134" s="36">
        <v>35</v>
      </c>
      <c r="O134" s="36">
        <v>27</v>
      </c>
      <c r="P134" s="36">
        <v>51</v>
      </c>
      <c r="Q134" s="37">
        <f t="shared" si="3"/>
        <v>113</v>
      </c>
      <c r="R134" s="39"/>
    </row>
    <row r="135" spans="1:17" ht="15" customHeight="1">
      <c r="A135" s="3">
        <v>114</v>
      </c>
      <c r="B135" s="3" t="s">
        <v>263</v>
      </c>
      <c r="C135" s="3" t="s">
        <v>267</v>
      </c>
      <c r="D135" s="25" t="s">
        <v>258</v>
      </c>
      <c r="E135" s="25" t="s">
        <v>258</v>
      </c>
      <c r="F135" s="3" t="s">
        <v>229</v>
      </c>
      <c r="G135" s="4">
        <v>24043</v>
      </c>
      <c r="H135" s="3" t="s">
        <v>25</v>
      </c>
      <c r="I135" s="5" t="s">
        <v>13</v>
      </c>
      <c r="J135" s="6" t="s">
        <v>230</v>
      </c>
      <c r="K135" s="27" t="s">
        <v>279</v>
      </c>
      <c r="L135" s="7" t="s">
        <v>253</v>
      </c>
      <c r="M135" s="8">
        <v>1.7</v>
      </c>
      <c r="N135" s="9">
        <v>35</v>
      </c>
      <c r="O135" s="9">
        <v>27</v>
      </c>
      <c r="P135" s="9">
        <v>51</v>
      </c>
      <c r="Q135" s="10">
        <f t="shared" si="3"/>
        <v>113</v>
      </c>
    </row>
    <row r="136" spans="1:17" ht="15" customHeight="1">
      <c r="A136" s="3">
        <v>115</v>
      </c>
      <c r="B136" s="3" t="s">
        <v>263</v>
      </c>
      <c r="C136" s="3" t="s">
        <v>267</v>
      </c>
      <c r="D136" s="25" t="s">
        <v>258</v>
      </c>
      <c r="E136" s="25" t="s">
        <v>258</v>
      </c>
      <c r="F136" s="3" t="s">
        <v>231</v>
      </c>
      <c r="G136" s="4">
        <v>24040</v>
      </c>
      <c r="H136" s="3" t="s">
        <v>63</v>
      </c>
      <c r="I136" s="5" t="s">
        <v>13</v>
      </c>
      <c r="J136" s="6" t="s">
        <v>232</v>
      </c>
      <c r="K136" s="27" t="s">
        <v>278</v>
      </c>
      <c r="L136" s="7" t="s">
        <v>253</v>
      </c>
      <c r="M136" s="8">
        <v>75</v>
      </c>
      <c r="N136" s="9">
        <v>45323</v>
      </c>
      <c r="O136" s="9">
        <v>36829</v>
      </c>
      <c r="P136" s="9">
        <v>40511</v>
      </c>
      <c r="Q136" s="10">
        <f t="shared" si="3"/>
        <v>122663</v>
      </c>
    </row>
    <row r="137" spans="1:17" ht="15" customHeight="1">
      <c r="A137" s="3">
        <v>116</v>
      </c>
      <c r="B137" s="3" t="s">
        <v>263</v>
      </c>
      <c r="C137" s="3" t="s">
        <v>267</v>
      </c>
      <c r="D137" s="25" t="s">
        <v>258</v>
      </c>
      <c r="E137" s="25" t="s">
        <v>258</v>
      </c>
      <c r="F137" s="3" t="s">
        <v>72</v>
      </c>
      <c r="G137" s="4">
        <v>24040</v>
      </c>
      <c r="H137" s="3" t="s">
        <v>73</v>
      </c>
      <c r="I137" s="5" t="s">
        <v>13</v>
      </c>
      <c r="J137" s="6" t="s">
        <v>259</v>
      </c>
      <c r="K137" s="27" t="s">
        <v>284</v>
      </c>
      <c r="L137" s="7" t="s">
        <v>253</v>
      </c>
      <c r="M137" s="8">
        <v>3</v>
      </c>
      <c r="N137" s="9">
        <v>1650</v>
      </c>
      <c r="O137" s="9">
        <v>1170</v>
      </c>
      <c r="P137" s="9">
        <v>2310</v>
      </c>
      <c r="Q137" s="10">
        <f aca="true" t="shared" si="4" ref="Q137:Q143">+SUM(N137:P137)</f>
        <v>5130</v>
      </c>
    </row>
    <row r="138" spans="1:17" ht="15" customHeight="1">
      <c r="A138" s="3">
        <v>117</v>
      </c>
      <c r="B138" s="3" t="s">
        <v>263</v>
      </c>
      <c r="C138" s="3" t="s">
        <v>267</v>
      </c>
      <c r="D138" s="25" t="s">
        <v>258</v>
      </c>
      <c r="E138" s="25" t="s">
        <v>258</v>
      </c>
      <c r="F138" s="3" t="s">
        <v>260</v>
      </c>
      <c r="G138" s="4">
        <v>24040</v>
      </c>
      <c r="H138" s="3" t="s">
        <v>57</v>
      </c>
      <c r="I138" s="5" t="s">
        <v>13</v>
      </c>
      <c r="J138" s="6" t="s">
        <v>261</v>
      </c>
      <c r="K138" s="27" t="s">
        <v>284</v>
      </c>
      <c r="L138" s="7" t="s">
        <v>253</v>
      </c>
      <c r="M138" s="8">
        <v>3</v>
      </c>
      <c r="N138" s="9">
        <v>1674</v>
      </c>
      <c r="O138" s="9">
        <v>1230</v>
      </c>
      <c r="P138" s="9">
        <v>2436</v>
      </c>
      <c r="Q138" s="10">
        <f t="shared" si="4"/>
        <v>5340</v>
      </c>
    </row>
    <row r="139" spans="1:17" ht="15" customHeight="1">
      <c r="A139" s="3">
        <v>118</v>
      </c>
      <c r="B139" s="3" t="s">
        <v>263</v>
      </c>
      <c r="C139" s="3" t="s">
        <v>267</v>
      </c>
      <c r="D139" s="25" t="s">
        <v>258</v>
      </c>
      <c r="E139" s="25" t="s">
        <v>258</v>
      </c>
      <c r="F139" s="3" t="s">
        <v>262</v>
      </c>
      <c r="G139" s="4">
        <v>24053</v>
      </c>
      <c r="H139" s="3" t="s">
        <v>84</v>
      </c>
      <c r="I139" s="5" t="s">
        <v>13</v>
      </c>
      <c r="J139" s="26" t="s">
        <v>264</v>
      </c>
      <c r="K139" s="27" t="s">
        <v>278</v>
      </c>
      <c r="L139" s="7" t="s">
        <v>253</v>
      </c>
      <c r="M139" s="8">
        <v>20</v>
      </c>
      <c r="N139" s="9">
        <f>15*16*365*0.37</f>
        <v>32412</v>
      </c>
      <c r="O139" s="9">
        <f>15*16*365*0.3</f>
        <v>26280</v>
      </c>
      <c r="P139" s="9">
        <f>15*16*365*0.33</f>
        <v>28908</v>
      </c>
      <c r="Q139" s="10">
        <f t="shared" si="4"/>
        <v>87600</v>
      </c>
    </row>
    <row r="140" spans="1:17" ht="15" customHeight="1">
      <c r="A140" s="3">
        <v>119</v>
      </c>
      <c r="B140" s="3" t="s">
        <v>263</v>
      </c>
      <c r="C140" s="3" t="s">
        <v>267</v>
      </c>
      <c r="D140" s="25" t="s">
        <v>258</v>
      </c>
      <c r="E140" s="25" t="s">
        <v>258</v>
      </c>
      <c r="F140" s="3" t="s">
        <v>269</v>
      </c>
      <c r="G140" s="4">
        <v>24040</v>
      </c>
      <c r="H140" s="3" t="s">
        <v>125</v>
      </c>
      <c r="I140" s="5" t="s">
        <v>270</v>
      </c>
      <c r="J140" s="26" t="s">
        <v>268</v>
      </c>
      <c r="K140" s="27" t="s">
        <v>281</v>
      </c>
      <c r="L140" s="7" t="s">
        <v>253</v>
      </c>
      <c r="M140" s="8">
        <v>33</v>
      </c>
      <c r="N140" s="9">
        <v>900</v>
      </c>
      <c r="O140" s="9">
        <v>373</v>
      </c>
      <c r="P140" s="9">
        <v>368</v>
      </c>
      <c r="Q140" s="10">
        <f t="shared" si="4"/>
        <v>1641</v>
      </c>
    </row>
    <row r="141" spans="1:17" ht="15" customHeight="1">
      <c r="A141" s="3">
        <v>120</v>
      </c>
      <c r="B141" s="3" t="s">
        <v>263</v>
      </c>
      <c r="C141" s="3" t="s">
        <v>267</v>
      </c>
      <c r="D141" s="25" t="s">
        <v>258</v>
      </c>
      <c r="E141" s="25" t="s">
        <v>258</v>
      </c>
      <c r="F141" s="3" t="s">
        <v>271</v>
      </c>
      <c r="G141" s="4">
        <v>24050</v>
      </c>
      <c r="H141" s="3" t="s">
        <v>19</v>
      </c>
      <c r="I141" s="5" t="s">
        <v>13</v>
      </c>
      <c r="J141" s="26" t="s">
        <v>272</v>
      </c>
      <c r="K141" s="27" t="s">
        <v>283</v>
      </c>
      <c r="L141" s="7" t="s">
        <v>253</v>
      </c>
      <c r="M141" s="8">
        <v>1.7</v>
      </c>
      <c r="N141" s="9">
        <v>35</v>
      </c>
      <c r="O141" s="9">
        <v>27</v>
      </c>
      <c r="P141" s="9">
        <v>51</v>
      </c>
      <c r="Q141" s="10">
        <f t="shared" si="4"/>
        <v>113</v>
      </c>
    </row>
    <row r="142" spans="1:17" ht="15" customHeight="1">
      <c r="A142" s="3">
        <v>121</v>
      </c>
      <c r="B142" s="3" t="s">
        <v>263</v>
      </c>
      <c r="C142" s="3" t="s">
        <v>267</v>
      </c>
      <c r="D142" s="25" t="s">
        <v>258</v>
      </c>
      <c r="E142" s="25" t="s">
        <v>258</v>
      </c>
      <c r="F142" s="3" t="s">
        <v>273</v>
      </c>
      <c r="G142" s="4">
        <v>24040</v>
      </c>
      <c r="H142" s="3" t="s">
        <v>57</v>
      </c>
      <c r="I142" s="5" t="s">
        <v>13</v>
      </c>
      <c r="J142" s="26" t="s">
        <v>274</v>
      </c>
      <c r="K142" s="27" t="s">
        <v>278</v>
      </c>
      <c r="L142" s="7" t="s">
        <v>253</v>
      </c>
      <c r="M142" s="8">
        <v>22</v>
      </c>
      <c r="N142" s="9">
        <v>160</v>
      </c>
      <c r="O142" s="9">
        <v>40</v>
      </c>
      <c r="P142" s="9">
        <v>73</v>
      </c>
      <c r="Q142" s="10">
        <f t="shared" si="4"/>
        <v>273</v>
      </c>
    </row>
    <row r="143" spans="1:17" ht="15" customHeight="1">
      <c r="A143" s="3">
        <v>122</v>
      </c>
      <c r="B143" s="3" t="s">
        <v>263</v>
      </c>
      <c r="C143" s="3" t="s">
        <v>267</v>
      </c>
      <c r="D143" s="25" t="s">
        <v>258</v>
      </c>
      <c r="E143" s="25" t="s">
        <v>258</v>
      </c>
      <c r="F143" s="3" t="s">
        <v>275</v>
      </c>
      <c r="G143" s="4">
        <v>24040</v>
      </c>
      <c r="H143" s="3" t="s">
        <v>60</v>
      </c>
      <c r="I143" s="5" t="s">
        <v>13</v>
      </c>
      <c r="J143" s="26" t="s">
        <v>276</v>
      </c>
      <c r="K143" s="27" t="s">
        <v>283</v>
      </c>
      <c r="L143" s="7" t="s">
        <v>253</v>
      </c>
      <c r="M143" s="8">
        <v>1.7</v>
      </c>
      <c r="N143" s="9">
        <v>35</v>
      </c>
      <c r="O143" s="9">
        <v>27</v>
      </c>
      <c r="P143" s="9">
        <v>51</v>
      </c>
      <c r="Q143" s="10">
        <f t="shared" si="4"/>
        <v>113</v>
      </c>
    </row>
    <row r="144" spans="13:17" ht="15" customHeight="1">
      <c r="M144" s="19" t="s">
        <v>233</v>
      </c>
      <c r="N144" s="18">
        <f>SUM(N22:N143)</f>
        <v>1557600</v>
      </c>
      <c r="O144" s="18">
        <f>SUM(O22:O143)</f>
        <v>1237595</v>
      </c>
      <c r="P144" s="18">
        <f>SUM(P22:P143)</f>
        <v>1725508</v>
      </c>
      <c r="Q144" s="20">
        <f>SUM(Q22:Q143)</f>
        <v>4520703</v>
      </c>
    </row>
  </sheetData>
  <sheetProtection/>
  <autoFilter ref="A21:Q144"/>
  <mergeCells count="1">
    <mergeCell ref="C19:E19"/>
  </mergeCells>
  <dataValidations count="3">
    <dataValidation errorStyle="warning" type="custom" allowBlank="1" showInputMessage="1" showErrorMessage="1" errorTitle="ATTENZIONE" error="VERIFICARE IL POD INSERITO" sqref="J42 J49:J50 J55">
      <formula1>LEFT(+J42,2)="IT"</formula1>
    </dataValidation>
    <dataValidation errorStyle="information" allowBlank="1" showInputMessage="1" showErrorMessage="1" sqref="H34 H36:H37 H41:H42 H44 H49:H50 H118"/>
    <dataValidation type="whole" operator="notEqual" allowBlank="1" showErrorMessage="1" sqref="M22 M38 M115 M98 M91 M80 M26 M120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2021-03-31T12:49:23Z</dcterms:created>
  <dcterms:modified xsi:type="dcterms:W3CDTF">2021-03-31T12:53:23Z</dcterms:modified>
  <cp:category/>
  <cp:version/>
  <cp:contentType/>
  <cp:contentStatus/>
</cp:coreProperties>
</file>